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  <sheet name="HORARIO DOMINGO" sheetId="58659" r:id="rId9"/>
  </sheets>
  <calcPr calcId="125725"/>
</workbook>
</file>

<file path=xl/calcChain.xml><?xml version="1.0" encoding="utf-8"?>
<calcChain xmlns="http://schemas.openxmlformats.org/spreadsheetml/2006/main">
  <c r="F31" i="64"/>
  <c r="G31" s="1"/>
  <c r="A6" i="58660"/>
  <c r="F47"/>
  <c r="F38"/>
  <c r="G38" s="1"/>
  <c r="F29"/>
  <c r="G29" s="1"/>
  <c r="F28"/>
  <c r="G28" s="1"/>
  <c r="F16"/>
  <c r="E16"/>
  <c r="D16"/>
  <c r="C16"/>
  <c r="B16"/>
  <c r="A16"/>
  <c r="F40" i="58656"/>
  <c r="F186" i="101"/>
  <c r="F180"/>
  <c r="F175"/>
  <c r="F164"/>
  <c r="F148"/>
  <c r="F183"/>
  <c r="F159"/>
  <c r="F97"/>
  <c r="F173"/>
  <c r="F184"/>
  <c r="F104"/>
  <c r="F185"/>
  <c r="F82"/>
  <c r="F71"/>
  <c r="F37"/>
  <c r="F130"/>
  <c r="F181"/>
  <c r="F119"/>
  <c r="F77"/>
  <c r="F49" i="111"/>
  <c r="G49" s="1"/>
  <c r="F22"/>
  <c r="G22" s="1"/>
  <c r="F30"/>
  <c r="G30" s="1"/>
  <c r="F45"/>
  <c r="G45" s="1"/>
  <c r="F44"/>
  <c r="G44" s="1"/>
  <c r="F33"/>
  <c r="G33" s="1"/>
  <c r="F16"/>
  <c r="G16" s="1"/>
  <c r="F18"/>
  <c r="G18" s="1"/>
  <c r="F10"/>
  <c r="G10" s="1"/>
  <c r="F26"/>
  <c r="G26" s="1"/>
  <c r="F24"/>
  <c r="G24" s="1"/>
  <c r="F17"/>
  <c r="G17" s="1"/>
  <c r="F35"/>
  <c r="G35" s="1"/>
  <c r="F14"/>
  <c r="G14" s="1"/>
  <c r="F46"/>
  <c r="G46" s="1"/>
  <c r="F34"/>
  <c r="G34" s="1"/>
  <c r="F11"/>
  <c r="G11" s="1"/>
  <c r="F23"/>
  <c r="G23" s="1"/>
  <c r="F29"/>
  <c r="G29" s="1"/>
  <c r="F39"/>
  <c r="G39" s="1"/>
  <c r="F48"/>
  <c r="G48" s="1"/>
  <c r="F27"/>
  <c r="G27" s="1"/>
  <c r="F19"/>
  <c r="G19" s="1"/>
  <c r="F25"/>
  <c r="G25" s="1"/>
  <c r="F40"/>
  <c r="G40" s="1"/>
  <c r="F13"/>
  <c r="G13" s="1"/>
  <c r="F15"/>
  <c r="G15" s="1"/>
  <c r="F38"/>
  <c r="G38" s="1"/>
  <c r="F41"/>
  <c r="G41" s="1"/>
  <c r="F43"/>
  <c r="G43" s="1"/>
  <c r="F31"/>
  <c r="G31" s="1"/>
  <c r="F28"/>
  <c r="G28" s="1"/>
  <c r="F51"/>
  <c r="G51" s="1"/>
  <c r="F12"/>
  <c r="G12" s="1"/>
  <c r="F20"/>
  <c r="G20" s="1"/>
  <c r="F37"/>
  <c r="G37" s="1"/>
  <c r="F36"/>
  <c r="G36" s="1"/>
  <c r="F50"/>
  <c r="G50" s="1"/>
  <c r="F42"/>
  <c r="G42" s="1"/>
  <c r="F21"/>
  <c r="G21" s="1"/>
  <c r="F52"/>
  <c r="G52" s="1"/>
  <c r="F47"/>
  <c r="G47" s="1"/>
  <c r="F32"/>
  <c r="G32" s="1"/>
  <c r="F48" i="58656"/>
  <c r="G48" s="1"/>
  <c r="F41"/>
  <c r="G41" s="1"/>
  <c r="F52"/>
  <c r="G52" s="1"/>
  <c r="F32"/>
  <c r="G32" s="1"/>
  <c r="F29"/>
  <c r="G29" s="1"/>
  <c r="F43"/>
  <c r="G43" s="1"/>
  <c r="G49"/>
  <c r="F49"/>
  <c r="F31"/>
  <c r="G31" s="1"/>
  <c r="F30"/>
  <c r="G30" s="1"/>
  <c r="F53"/>
  <c r="G53" s="1"/>
  <c r="F20"/>
  <c r="G20" s="1"/>
  <c r="F50"/>
  <c r="G50" s="1"/>
  <c r="F12"/>
  <c r="G12" s="1"/>
  <c r="F34"/>
  <c r="G34" s="1"/>
  <c r="G40"/>
  <c r="F38"/>
  <c r="G38" s="1"/>
  <c r="F16"/>
  <c r="G16" s="1"/>
  <c r="G36"/>
  <c r="F36"/>
  <c r="F21"/>
  <c r="G21" s="1"/>
  <c r="F37"/>
  <c r="G37" s="1"/>
  <c r="F45"/>
  <c r="G45" s="1"/>
  <c r="F42"/>
  <c r="G42" s="1"/>
  <c r="F27"/>
  <c r="G27" s="1"/>
  <c r="F23"/>
  <c r="G23" s="1"/>
  <c r="F25"/>
  <c r="G25" s="1"/>
  <c r="F11"/>
  <c r="G11" s="1"/>
  <c r="F54"/>
  <c r="G54" s="1"/>
  <c r="F35"/>
  <c r="G35" s="1"/>
  <c r="F15"/>
  <c r="G15" s="1"/>
  <c r="F44"/>
  <c r="G44" s="1"/>
  <c r="F19"/>
  <c r="G19" s="1"/>
  <c r="F14"/>
  <c r="G14" s="1"/>
  <c r="F39"/>
  <c r="G39" s="1"/>
  <c r="F17"/>
  <c r="G17" s="1"/>
  <c r="F33"/>
  <c r="G33" s="1"/>
  <c r="F18"/>
  <c r="G18" s="1"/>
  <c r="F47"/>
  <c r="G47" s="1"/>
  <c r="F28"/>
  <c r="G28" s="1"/>
  <c r="F10"/>
  <c r="G10" s="1"/>
  <c r="F51"/>
  <c r="G51" s="1"/>
  <c r="F13"/>
  <c r="G13" s="1"/>
  <c r="F22"/>
  <c r="G22" s="1"/>
  <c r="F24"/>
  <c r="G24" s="1"/>
  <c r="F26"/>
  <c r="G26" s="1"/>
  <c r="F46"/>
  <c r="G46" s="1"/>
  <c r="F29" i="64"/>
  <c r="G29" s="1"/>
  <c r="F19"/>
  <c r="G19" s="1"/>
  <c r="F53"/>
  <c r="G53" s="1"/>
  <c r="F14"/>
  <c r="G14" s="1"/>
  <c r="F34"/>
  <c r="G34" s="1"/>
  <c r="F43"/>
  <c r="G43" s="1"/>
  <c r="F12"/>
  <c r="G12" s="1"/>
  <c r="F48"/>
  <c r="G48" s="1"/>
  <c r="F44"/>
  <c r="G44" s="1"/>
  <c r="F11"/>
  <c r="G11" s="1"/>
  <c r="F16"/>
  <c r="G16" s="1"/>
  <c r="F45"/>
  <c r="G45" s="1"/>
  <c r="F50"/>
  <c r="G50" s="1"/>
  <c r="F24"/>
  <c r="G24" s="1"/>
  <c r="F22"/>
  <c r="G22" s="1"/>
  <c r="F18"/>
  <c r="G18" s="1"/>
  <c r="F42"/>
  <c r="G42" s="1"/>
  <c r="F51"/>
  <c r="G51" s="1"/>
  <c r="F30"/>
  <c r="G30" s="1"/>
  <c r="F39"/>
  <c r="G39" s="1"/>
  <c r="F17"/>
  <c r="G17" s="1"/>
  <c r="F52"/>
  <c r="G52" s="1"/>
  <c r="F35"/>
  <c r="G35" s="1"/>
  <c r="F21"/>
  <c r="G21" s="1"/>
  <c r="F23"/>
  <c r="G23" s="1"/>
  <c r="F10"/>
  <c r="G10" s="1"/>
  <c r="F37"/>
  <c r="G37" s="1"/>
  <c r="F28"/>
  <c r="G28" s="1"/>
  <c r="F47"/>
  <c r="G47" s="1"/>
  <c r="F15"/>
  <c r="G15" s="1"/>
  <c r="F40"/>
  <c r="G40" s="1"/>
  <c r="F38"/>
  <c r="G38" s="1"/>
  <c r="F13"/>
  <c r="G13" s="1"/>
  <c r="F41"/>
  <c r="G41" s="1"/>
  <c r="F36"/>
  <c r="G36" s="1"/>
  <c r="F33"/>
  <c r="G33" s="1"/>
  <c r="F27"/>
  <c r="G27" s="1"/>
  <c r="F26"/>
  <c r="G26" s="1"/>
  <c r="F32"/>
  <c r="G32" s="1"/>
  <c r="F25"/>
  <c r="G25" s="1"/>
  <c r="F20"/>
  <c r="G20" s="1"/>
  <c r="F46"/>
  <c r="G46" s="1"/>
  <c r="F49"/>
  <c r="G49" s="1"/>
  <c r="F25" i="1"/>
  <c r="G25" s="1"/>
  <c r="F28"/>
  <c r="G28" s="1"/>
  <c r="F17"/>
  <c r="G17" s="1"/>
  <c r="F14"/>
  <c r="G14" s="1"/>
  <c r="F21"/>
  <c r="G21" s="1"/>
  <c r="F22"/>
  <c r="G22" s="1"/>
  <c r="F31"/>
  <c r="G31" s="1"/>
  <c r="F26"/>
  <c r="G26" s="1"/>
  <c r="F36"/>
  <c r="G36" s="1"/>
  <c r="F24"/>
  <c r="G24" s="1"/>
  <c r="F27"/>
  <c r="G27" s="1"/>
  <c r="F34"/>
  <c r="G34" s="1"/>
  <c r="F30"/>
  <c r="G30" s="1"/>
  <c r="F32"/>
  <c r="G32" s="1"/>
  <c r="F16"/>
  <c r="G16" s="1"/>
  <c r="F29"/>
  <c r="G29" s="1"/>
  <c r="F11"/>
  <c r="G11" s="1"/>
  <c r="F15"/>
  <c r="G15" s="1"/>
  <c r="F18"/>
  <c r="G18" s="1"/>
  <c r="F19"/>
  <c r="G19" s="1"/>
  <c r="F33"/>
  <c r="G33" s="1"/>
  <c r="F23"/>
  <c r="G23" s="1"/>
  <c r="F13"/>
  <c r="G13" s="1"/>
  <c r="F12"/>
  <c r="G12" s="1"/>
  <c r="F10"/>
  <c r="G10" s="1"/>
  <c r="F35"/>
  <c r="G35" s="1"/>
  <c r="F20"/>
  <c r="G20" s="1"/>
  <c r="F46" i="58660" l="1"/>
  <c r="G46" s="1"/>
  <c r="G47"/>
  <c r="F20"/>
  <c r="G20" s="1"/>
  <c r="G51" i="58659"/>
  <c r="G29" l="1"/>
  <c r="F110" i="101"/>
  <c r="F51" i="58659"/>
  <c r="F50"/>
  <c r="F49"/>
  <c r="F48"/>
  <c r="F47"/>
  <c r="F46"/>
  <c r="F45"/>
  <c r="F44"/>
  <c r="F41"/>
  <c r="F40"/>
  <c r="F38"/>
  <c r="F37"/>
  <c r="F36"/>
  <c r="F34"/>
  <c r="F33"/>
  <c r="F32"/>
  <c r="F30"/>
  <c r="F29"/>
  <c r="F28"/>
  <c r="F25"/>
  <c r="F22"/>
  <c r="F21"/>
  <c r="F19"/>
  <c r="F18"/>
  <c r="F15"/>
  <c r="G52" l="1"/>
  <c r="F17" i="110"/>
  <c r="F16" i="58661"/>
  <c r="F34" i="101"/>
  <c r="F177"/>
  <c r="F84"/>
  <c r="F118"/>
  <c r="F167"/>
  <c r="F166"/>
  <c r="F128"/>
  <c r="F59"/>
  <c r="F69"/>
  <c r="F26"/>
  <c r="F107"/>
  <c r="F92"/>
  <c r="F62"/>
  <c r="F134"/>
  <c r="F54"/>
  <c r="F168"/>
  <c r="F131"/>
  <c r="F33"/>
  <c r="F91"/>
  <c r="F116"/>
  <c r="F151"/>
  <c r="F172"/>
  <c r="F109"/>
  <c r="F75"/>
  <c r="F106"/>
  <c r="F152"/>
  <c r="F51"/>
  <c r="F58"/>
  <c r="F139"/>
  <c r="F153"/>
  <c r="F160"/>
  <c r="F126"/>
  <c r="F179"/>
  <c r="F74"/>
  <c r="F136"/>
  <c r="F135"/>
  <c r="F178"/>
  <c r="F158"/>
  <c r="F80"/>
  <c r="F182"/>
  <c r="F171"/>
  <c r="F125"/>
  <c r="F150"/>
  <c r="F96"/>
  <c r="F67"/>
  <c r="F63"/>
  <c r="F20"/>
  <c r="F162"/>
  <c r="F11"/>
  <c r="F102"/>
  <c r="F155"/>
  <c r="F36"/>
  <c r="F122"/>
  <c r="F30"/>
  <c r="F137"/>
  <c r="F25"/>
  <c r="F40"/>
  <c r="F144"/>
  <c r="F27"/>
  <c r="F127"/>
  <c r="F170"/>
  <c r="F15"/>
  <c r="F68"/>
  <c r="F66"/>
  <c r="F100"/>
  <c r="F140"/>
  <c r="F146"/>
  <c r="F132"/>
  <c r="F56"/>
  <c r="F129"/>
  <c r="F29"/>
  <c r="F133"/>
  <c r="F138"/>
  <c r="F124"/>
  <c r="F18"/>
  <c r="F161"/>
  <c r="F46"/>
  <c r="F165"/>
  <c r="F105"/>
  <c r="F114"/>
  <c r="F156"/>
  <c r="F142"/>
  <c r="F103"/>
  <c r="F115"/>
  <c r="F163"/>
  <c r="F141"/>
  <c r="F157"/>
  <c r="F123"/>
  <c r="F70"/>
  <c r="F42"/>
  <c r="F174"/>
  <c r="F24"/>
  <c r="F79"/>
  <c r="F101"/>
  <c r="F21"/>
  <c r="F121"/>
  <c r="F108"/>
  <c r="F19"/>
  <c r="F31"/>
  <c r="F112"/>
  <c r="F145"/>
  <c r="F50"/>
  <c r="F45"/>
  <c r="F41"/>
  <c r="F99"/>
  <c r="F147"/>
  <c r="F73"/>
  <c r="F89"/>
  <c r="F35"/>
  <c r="F154"/>
  <c r="F81"/>
  <c r="F44"/>
  <c r="F47"/>
  <c r="F14"/>
  <c r="F86"/>
  <c r="F64"/>
  <c r="F117"/>
  <c r="F28"/>
  <c r="F90"/>
  <c r="F88"/>
  <c r="F23"/>
  <c r="F98"/>
  <c r="F83"/>
  <c r="F78"/>
  <c r="F60"/>
  <c r="F55"/>
  <c r="F76"/>
  <c r="F49"/>
  <c r="F43"/>
  <c r="F113"/>
  <c r="F120"/>
  <c r="F72"/>
  <c r="F93"/>
  <c r="F38"/>
  <c r="F17"/>
  <c r="F53"/>
  <c r="F57"/>
  <c r="F111"/>
  <c r="F85"/>
  <c r="F176"/>
  <c r="F65"/>
  <c r="F87"/>
  <c r="F149"/>
  <c r="F95"/>
  <c r="F32"/>
  <c r="F94"/>
  <c r="F12"/>
  <c r="F22"/>
  <c r="F39"/>
  <c r="F48"/>
  <c r="F143"/>
  <c r="F61"/>
  <c r="F16"/>
  <c r="F13"/>
  <c r="F10"/>
  <c r="F169"/>
  <c r="F52"/>
  <c r="J186" l="1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42" i="111"/>
  <c r="J43"/>
  <c r="J44"/>
  <c r="J45"/>
  <c r="J46"/>
  <c r="J47"/>
  <c r="J48"/>
  <c r="J49"/>
  <c r="J50"/>
  <c r="J51"/>
  <c r="J52"/>
  <c r="J41"/>
  <c r="J40"/>
  <c r="J39"/>
  <c r="J38"/>
  <c r="J37"/>
  <c r="J36"/>
  <c r="J35"/>
  <c r="J34"/>
  <c r="J33"/>
  <c r="J32"/>
  <c r="J39" i="58656"/>
  <c r="J40"/>
  <c r="J41"/>
  <c r="J42"/>
  <c r="J43"/>
  <c r="J44"/>
  <c r="J45"/>
  <c r="J46"/>
  <c r="J47"/>
  <c r="J48"/>
  <c r="J49"/>
  <c r="J50"/>
  <c r="J51"/>
  <c r="J52"/>
  <c r="J53"/>
  <c r="J54"/>
  <c r="J38"/>
  <c r="J52" i="64"/>
  <c r="J51"/>
  <c r="J50"/>
  <c r="J49"/>
  <c r="J48"/>
  <c r="J47"/>
  <c r="J46"/>
  <c r="F45" i="58661"/>
  <c r="F44"/>
  <c r="F40"/>
  <c r="F35"/>
  <c r="F34"/>
  <c r="F30"/>
  <c r="F29"/>
  <c r="F28"/>
  <c r="F27"/>
  <c r="F26"/>
  <c r="F25"/>
  <c r="F24"/>
  <c r="F23"/>
  <c r="F22"/>
  <c r="F21"/>
  <c r="F20"/>
  <c r="F19"/>
  <c r="F18"/>
  <c r="F15"/>
  <c r="F14"/>
  <c r="F13"/>
  <c r="F12"/>
  <c r="F11"/>
  <c r="F10"/>
  <c r="F9"/>
  <c r="F7"/>
  <c r="J29" i="110"/>
  <c r="J28"/>
  <c r="J27"/>
  <c r="J26"/>
  <c r="J25"/>
  <c r="J24"/>
  <c r="J23"/>
  <c r="J22"/>
  <c r="J21"/>
  <c r="J20"/>
  <c r="J19"/>
  <c r="J18"/>
  <c r="F28"/>
  <c r="G28" s="1"/>
  <c r="G17"/>
  <c r="F19"/>
  <c r="G19" s="1"/>
  <c r="F12"/>
  <c r="G12" s="1"/>
  <c r="F23"/>
  <c r="G23" s="1"/>
  <c r="F27"/>
  <c r="G27" s="1"/>
  <c r="F20"/>
  <c r="G20" s="1"/>
  <c r="F26"/>
  <c r="G26" s="1"/>
  <c r="F11"/>
  <c r="G11" s="1"/>
  <c r="F13"/>
  <c r="G13" s="1"/>
  <c r="F22"/>
  <c r="G22" s="1"/>
  <c r="F25"/>
  <c r="G25" s="1"/>
  <c r="F10"/>
  <c r="G10" s="1"/>
  <c r="F24"/>
  <c r="G24" s="1"/>
  <c r="F18"/>
  <c r="G18" s="1"/>
  <c r="F16"/>
  <c r="G16" s="1"/>
  <c r="F15"/>
  <c r="G15" s="1"/>
  <c r="F21"/>
  <c r="G21" s="1"/>
  <c r="F14"/>
  <c r="G14" s="1"/>
  <c r="J31" i="111"/>
  <c r="E11" i="58660"/>
  <c r="D11"/>
  <c r="C11"/>
  <c r="B11"/>
  <c r="A11"/>
  <c r="E10"/>
  <c r="D10"/>
  <c r="C10"/>
  <c r="B10"/>
  <c r="A10"/>
  <c r="A49"/>
  <c r="J131" i="10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E52" i="58660"/>
  <c r="D52"/>
  <c r="C52"/>
  <c r="B52"/>
  <c r="A52"/>
  <c r="J45" i="64"/>
  <c r="J44"/>
  <c r="J43"/>
  <c r="J42"/>
  <c r="J41"/>
  <c r="J40"/>
  <c r="J39"/>
  <c r="J38"/>
  <c r="J37"/>
  <c r="J36"/>
  <c r="J35"/>
  <c r="J34"/>
  <c r="J33"/>
  <c r="J32"/>
  <c r="J31"/>
  <c r="J30"/>
  <c r="F11" i="58660" l="1"/>
  <c r="G45" i="58661"/>
  <c r="F52" i="58660"/>
  <c r="G52" s="1"/>
  <c r="F10"/>
  <c r="F19" l="1"/>
  <c r="G19" s="1"/>
  <c r="J17" i="110"/>
  <c r="J16"/>
  <c r="J15"/>
  <c r="J14"/>
  <c r="J13"/>
  <c r="J12"/>
  <c r="J11"/>
  <c r="J10"/>
  <c r="J30" i="111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37" i="58656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29" i="64"/>
  <c r="J28"/>
  <c r="J27"/>
  <c r="J26"/>
  <c r="J25"/>
  <c r="J24"/>
  <c r="J23"/>
  <c r="J22"/>
  <c r="J21"/>
  <c r="J20"/>
  <c r="J19"/>
  <c r="J18"/>
  <c r="J17"/>
  <c r="J16"/>
  <c r="J15"/>
  <c r="J36" i="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E51" i="58660"/>
  <c r="D51"/>
  <c r="C51"/>
  <c r="B51"/>
  <c r="A51"/>
  <c r="F51" l="1"/>
  <c r="G51" s="1"/>
  <c r="J11" i="101" l="1"/>
  <c r="J10"/>
  <c r="J12" i="1"/>
  <c r="J10"/>
  <c r="J14" i="64" l="1"/>
  <c r="J12"/>
  <c r="J10"/>
  <c r="J13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1" i="1"/>
  <c r="J11" i="64"/>
  <c r="A3" i="58660"/>
  <c r="A5"/>
  <c r="A7"/>
  <c r="A24"/>
  <c r="B24"/>
  <c r="C24"/>
  <c r="D24"/>
  <c r="E24"/>
  <c r="A25"/>
  <c r="B25"/>
  <c r="C25"/>
  <c r="D25"/>
  <c r="E25"/>
  <c r="A34"/>
  <c r="B34"/>
  <c r="C34"/>
  <c r="D34"/>
  <c r="E34"/>
  <c r="A42"/>
  <c r="B42"/>
  <c r="C42"/>
  <c r="D42"/>
  <c r="E42"/>
  <c r="A43"/>
  <c r="B43"/>
  <c r="C43"/>
  <c r="D43"/>
  <c r="E43"/>
  <c r="A3" i="101"/>
  <c r="A4"/>
  <c r="A5"/>
  <c r="A7"/>
  <c r="F43" i="58660" l="1"/>
  <c r="G43" s="1"/>
  <c r="F42"/>
  <c r="G42" s="1"/>
  <c r="F34"/>
  <c r="F25"/>
  <c r="F24"/>
</calcChain>
</file>

<file path=xl/sharedStrings.xml><?xml version="1.0" encoding="utf-8"?>
<sst xmlns="http://schemas.openxmlformats.org/spreadsheetml/2006/main" count="2016" uniqueCount="382">
  <si>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</si>
  <si>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</si>
  <si>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</si>
  <si>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</si>
  <si>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</si>
  <si>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</si>
  <si>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</si>
  <si>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</si>
  <si>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</si>
  <si>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</si>
  <si>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</si>
  <si>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</si>
  <si>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</si>
  <si>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</si>
  <si>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</si>
  <si>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</si>
  <si>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</si>
  <si>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</si>
  <si>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</si>
  <si>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</si>
  <si>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CV</t>
  </si>
  <si>
    <t>CN</t>
  </si>
  <si>
    <t>2° SCARTCH</t>
  </si>
  <si>
    <t>ML</t>
  </si>
  <si>
    <t>RAMACCIOTTI GONZALO</t>
  </si>
  <si>
    <t>MDPGC</t>
  </si>
  <si>
    <t>MARTINEZ HERNAN RAFAEL</t>
  </si>
  <si>
    <t>CMDP</t>
  </si>
  <si>
    <t>BARBERO PABLO DANIEL</t>
  </si>
  <si>
    <t>SPGC</t>
  </si>
  <si>
    <t>CEGL</t>
  </si>
  <si>
    <t>MAISONNAVE JUAN PABLO</t>
  </si>
  <si>
    <t>MURGIER IGNACIO</t>
  </si>
  <si>
    <t>CG</t>
  </si>
  <si>
    <t>VGGC</t>
  </si>
  <si>
    <t>PAZ ROBERTO ROQUE</t>
  </si>
  <si>
    <t>GCD</t>
  </si>
  <si>
    <t>MIRAVE PATRICIO</t>
  </si>
  <si>
    <t>CAPONE PASCUAL</t>
  </si>
  <si>
    <t>ACOSTA JUAN DARIO</t>
  </si>
  <si>
    <t>TGC</t>
  </si>
  <si>
    <t>RODRIGUEZ CONSOLI GEORGE MARTI</t>
  </si>
  <si>
    <t>STGC</t>
  </si>
  <si>
    <t>BOZZO LETICIA</t>
  </si>
  <si>
    <t>SALERES MARIA LOURDES</t>
  </si>
  <si>
    <t>BOZZO MARIA EUGENIA</t>
  </si>
  <si>
    <t>FEDERACION REGIONAL DE GOLF MAR Y SIERRAS</t>
  </si>
  <si>
    <t>HOYO 1</t>
  </si>
  <si>
    <t>BURGOS JUAN CARLOS</t>
  </si>
  <si>
    <t>IPORRE RAUL</t>
  </si>
  <si>
    <t>SLAVIN ADRIANA</t>
  </si>
  <si>
    <t>RODRIGUEZ JUAN LORENZO</t>
  </si>
  <si>
    <t>TRABADELO OSCAR ALEJANDRO</t>
  </si>
  <si>
    <t>SANCHEZ JAVIER</t>
  </si>
  <si>
    <t>DAVILA ALTUBE SEGUNDO CARLOS</t>
  </si>
  <si>
    <t>DAMAS CATEGORIA UNICA</t>
  </si>
  <si>
    <t>GOLF CLUB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</si>
  <si>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</si>
  <si>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</si>
  <si>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</si>
  <si>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</si>
  <si>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COX ANGEL NORBERTO</t>
  </si>
  <si>
    <t>PABON LUCAS</t>
  </si>
  <si>
    <t>CARREÑO ALVARO</t>
  </si>
  <si>
    <t>HEIZENREDER PABLO GUILLERMO</t>
  </si>
  <si>
    <t>QUINTANA FABIAN</t>
  </si>
  <si>
    <t>FERNANDEZ PATRICIO JOSE</t>
  </si>
  <si>
    <t>SIMIELE PABLO AGUSTIN</t>
  </si>
  <si>
    <t>ZARATE GERARDO</t>
  </si>
  <si>
    <t>MELLERA NORBERTO</t>
  </si>
  <si>
    <t>MELLERA RODRIGO</t>
  </si>
  <si>
    <t>FARIAS PACHECO MIGUEL ANDRES</t>
  </si>
  <si>
    <t>FERNANDEZ ARIEL JOSE</t>
  </si>
  <si>
    <t>BUSSIO JOAQUIN</t>
  </si>
  <si>
    <t>OLDANO GERONIMO</t>
  </si>
  <si>
    <t>PAILHE PEDRO</t>
  </si>
  <si>
    <t>STAMPONE JUAN ADOLFO</t>
  </si>
  <si>
    <t>STAMPONE MAURO EZEQUIEL</t>
  </si>
  <si>
    <t>HOYO 10</t>
  </si>
  <si>
    <t>BENITEZ MARCOS EXEQUIEL</t>
  </si>
  <si>
    <t>EZPELETA LEANDRO</t>
  </si>
  <si>
    <t>SANTOS MANUEL</t>
  </si>
  <si>
    <t>ZURZOLO GABRIEL</t>
  </si>
  <si>
    <t>VALLONE DANIEL ERNESTO</t>
  </si>
  <si>
    <t>VILLALBA ROBERTO DIEGO</t>
  </si>
  <si>
    <t>ALVAREZ SEBASTIAN</t>
  </si>
  <si>
    <t>CORTI EDUARDO</t>
  </si>
  <si>
    <t>MEDINA JORGE</t>
  </si>
  <si>
    <t>MONTEIRO RUBEN OSVALDO</t>
  </si>
  <si>
    <t>RODRIGUES SERGIO ADRIAN</t>
  </si>
  <si>
    <t>RODRIGUES CRISTIAN ADOLFO</t>
  </si>
  <si>
    <t>DIEZ CLAUDIO OMAR</t>
  </si>
  <si>
    <t>VENACIO LEANDRO</t>
  </si>
  <si>
    <t>VERELLEN FELIPE</t>
  </si>
  <si>
    <t>VERELLEN NICOLAS</t>
  </si>
  <si>
    <t>PEREYRA IRAOLA NICOLAS</t>
  </si>
  <si>
    <t>BOYNE DANIEL CESAR</t>
  </si>
  <si>
    <t>BEPMALE LEONARDO</t>
  </si>
  <si>
    <t>BARRETO SERGIO ROBERTO</t>
  </si>
  <si>
    <t>ROTONDA RODRIGO</t>
  </si>
  <si>
    <t>DOMINGUEZ CARLOS</t>
  </si>
  <si>
    <t>SUEYRO JUAN MANUEL</t>
  </si>
  <si>
    <t>LAPETINA MARIO</t>
  </si>
  <si>
    <t>SUAREZ ANIBAL</t>
  </si>
  <si>
    <t>TASSARA JULIO MATIAS</t>
  </si>
  <si>
    <t>VILLAMIL EZEQUIEL</t>
  </si>
  <si>
    <t>LUGONES FERNANDO</t>
  </si>
  <si>
    <t>REINAGA NICOLAS GABRIEL</t>
  </si>
  <si>
    <t>FLORES MAXIMILIANO</t>
  </si>
  <si>
    <t>COUYOUPETROU SANTIAGO</t>
  </si>
  <si>
    <t>SUAREZ FELIPE DANIEL</t>
  </si>
  <si>
    <t xml:space="preserve">NUÑEZ SEGUNDO GUSTAVO </t>
  </si>
  <si>
    <t>PALENCIA SERGIO</t>
  </si>
  <si>
    <t>PEDERSEN LUIS</t>
  </si>
  <si>
    <t>PICCHIONI JUAN FRANCO</t>
  </si>
  <si>
    <t>SALVATI STEFANO</t>
  </si>
  <si>
    <t>SANCHEZ CAMIÑO FRANCO</t>
  </si>
  <si>
    <t>MATO EDUARDO ALBERTO</t>
  </si>
  <si>
    <t>FUHR JORGE ALBERTO</t>
  </si>
  <si>
    <t>DALUZ JUAN FERNANDO</t>
  </si>
  <si>
    <t>SOCHOR ESTELA</t>
  </si>
  <si>
    <t>DIANA GERMAN MARIO</t>
  </si>
  <si>
    <t>VIERA MARCELO</t>
  </si>
  <si>
    <t>GIOIA ANDRES</t>
  </si>
  <si>
    <t>RESER MELISA</t>
  </si>
  <si>
    <t>GIORGIO FEDERICO</t>
  </si>
  <si>
    <t>CALCATERRA MARIELA</t>
  </si>
  <si>
    <t>EVTGC</t>
  </si>
  <si>
    <t>BERRO RIVAS MATIAS JUAN</t>
  </si>
  <si>
    <t>NGC</t>
  </si>
  <si>
    <t>MANZANEL JUAN MANUEL</t>
  </si>
  <si>
    <t xml:space="preserve">ZANETTA LEANDRO </t>
  </si>
  <si>
    <t>LAMARQUE GONZALO MARIA</t>
  </si>
  <si>
    <t xml:space="preserve">LANCIONI GERMAN </t>
  </si>
  <si>
    <t>RANDAZZO MARTIN EDGARDO</t>
  </si>
  <si>
    <t xml:space="preserve">MITTON FABIO ANIBAL </t>
  </si>
  <si>
    <t>BALBI GONZALO PABLO</t>
  </si>
  <si>
    <t>LPSA</t>
  </si>
  <si>
    <t xml:space="preserve">GIOIA ANDRES </t>
  </si>
  <si>
    <t>RICCHEZZA ANTONIO OSVALDO</t>
  </si>
  <si>
    <t>SIERRA DE LOS PADRES</t>
  </si>
  <si>
    <t>2° FECHA DE MAYORES</t>
  </si>
  <si>
    <t>SABADO 10 Y DOMINGO 11 DE ABRIL DE 2021</t>
  </si>
  <si>
    <t>2° FECHA DEL RANKING DE MAYORES</t>
  </si>
  <si>
    <t>SABADO 10 DE ABRIL DE 2021</t>
  </si>
  <si>
    <t>DALTO MARCELO FABIAN</t>
  </si>
  <si>
    <t>GORRASI JAVIER</t>
  </si>
  <si>
    <t>PINILLA SEBASTIAN</t>
  </si>
  <si>
    <t>SCARUZZI SERGIO AMAURY</t>
  </si>
  <si>
    <t>FERNANDEZ DAGUERRE JOSE LUIS</t>
  </si>
  <si>
    <t>CERONO WALTER ANIBAL</t>
  </si>
  <si>
    <t>SAFE SERGIO JAVIER</t>
  </si>
  <si>
    <t>ARES JOSE ROBERTO</t>
  </si>
  <si>
    <t>PANDOLFI FEDERICO</t>
  </si>
  <si>
    <t>SOTELO MARIO ANIBAL</t>
  </si>
  <si>
    <t>PRIETO CESAR</t>
  </si>
  <si>
    <t>CROTTO DAVID CARLOS</t>
  </si>
  <si>
    <t>PEREYRA IRAOLA MIGUEL MARIANO</t>
  </si>
  <si>
    <t>OCHOA HECTOR RAUL</t>
  </si>
  <si>
    <t>LUCIANO RICARDO SALVADOR</t>
  </si>
  <si>
    <t>GUERRA JOSE LUIS</t>
  </si>
  <si>
    <t>CREMA ROBERTO GUSTAVO</t>
  </si>
  <si>
    <t>DIANA GERMAN</t>
  </si>
  <si>
    <t>LEOFANTI LAUTARO</t>
  </si>
  <si>
    <t>SERFATY MARCELO JOSE</t>
  </si>
  <si>
    <t>MINUE PEDRO</t>
  </si>
  <si>
    <t>BOLLINI MARIO RODOLFO</t>
  </si>
  <si>
    <t>DEL PIERO LUIS</t>
  </si>
  <si>
    <t>DI NEZIO HORACIO</t>
  </si>
  <si>
    <t>PARISI LISANDRO</t>
  </si>
  <si>
    <t>GARCIARENA OSVALDO GERARDO</t>
  </si>
  <si>
    <t>ALTAMIRANO HUGO</t>
  </si>
  <si>
    <t>LANDOLFI CARLOS</t>
  </si>
  <si>
    <t>VILLANUEVA SILVIA</t>
  </si>
  <si>
    <t>ALGARAÑAZ ASENCIO ALEJANDRO</t>
  </si>
  <si>
    <t>GRAMATICO JUAN PABLO</t>
  </si>
  <si>
    <t>TOBLER GASTON</t>
  </si>
  <si>
    <t>JORDAN JORGE</t>
  </si>
  <si>
    <t>RESERVADO SPGC</t>
  </si>
  <si>
    <t>ARDANAZ JAVIER ALBERTO</t>
  </si>
  <si>
    <t>GONZALEZ CRISTIAN FERMIN</t>
  </si>
  <si>
    <t>MARTINEZ GUILLERMO</t>
  </si>
  <si>
    <t>BASSO MARCELO</t>
  </si>
  <si>
    <t>RODRIGUEZ CARLOS</t>
  </si>
  <si>
    <t>SUAREZ JORGE</t>
  </si>
  <si>
    <t>ESPINOZA GUSTAVO</t>
  </si>
  <si>
    <t>DIP VENTUREYRA GUSTAVO</t>
  </si>
  <si>
    <t>BIANCHI PABLO</t>
  </si>
  <si>
    <t>MARTIN NESTOR</t>
  </si>
  <si>
    <t>PASOLINI CARLOS</t>
  </si>
  <si>
    <t>CARRION MARCELO F</t>
  </si>
  <si>
    <t>DI FABRIZIO DANIEL</t>
  </si>
  <si>
    <t>LORENZANI CARLOS ALBERTO</t>
  </si>
  <si>
    <t>COSULICH ESTEBAN</t>
  </si>
  <si>
    <t>CHAMPONOIS HECTOR OMAR</t>
  </si>
  <si>
    <t>LAPORTILLA RUBEN ISMAEL</t>
  </si>
  <si>
    <t>SAUDINO SANTIAGO</t>
  </si>
  <si>
    <t>THIONE CARLOS</t>
  </si>
  <si>
    <t>LEOFANTI LISANDRO NAHUEL</t>
  </si>
  <si>
    <t>OCAMPO ADRIAN</t>
  </si>
  <si>
    <t>PATTI SEBASTIAN</t>
  </si>
  <si>
    <t>OLIVERI FABIAN</t>
  </si>
  <si>
    <t>IALONARDI SILVIA MONICA</t>
  </si>
  <si>
    <t>LOPEZ JUSTINA</t>
  </si>
  <si>
    <t>GALE PAULA</t>
  </si>
  <si>
    <t>ANDUEZA JUAN JOSE</t>
  </si>
  <si>
    <t>FIORINI DANTE EDUARDO</t>
  </si>
  <si>
    <t>GONZALEZ ALBERTO</t>
  </si>
  <si>
    <t>MANZO ANTONIO</t>
  </si>
  <si>
    <t>GUTIERREZ SANDRA</t>
  </si>
  <si>
    <t>SALVATIERRA ALEJANDRA</t>
  </si>
  <si>
    <t>GONZALEZ ARIEL</t>
  </si>
  <si>
    <t>MATARAZZO DIEGO GERMAN</t>
  </si>
  <si>
    <t>SCORZIELO JORGE</t>
  </si>
  <si>
    <t>BIONDELLI MATIAS</t>
  </si>
  <si>
    <t>ARGERICH CONSTANZA</t>
  </si>
  <si>
    <t>GRISOLIA DE PATTI MARIA T</t>
  </si>
  <si>
    <t>RODRIGUEZ JUAN JOSE</t>
  </si>
  <si>
    <t>SOAVE ESTEBAN DAVID</t>
  </si>
  <si>
    <t>FILIBERTI RODOLFO JULIAN</t>
  </si>
  <si>
    <t>IANNONE PASCUAL</t>
  </si>
  <si>
    <t>PONS CARLOS</t>
  </si>
  <si>
    <t>PLOVANICH GRACIELA</t>
  </si>
  <si>
    <t>FERRAIOLI MARIO</t>
  </si>
  <si>
    <t>RODRIGUEZ MARTIN NAHUEL</t>
  </si>
  <si>
    <t>ISACCH PEDRO</t>
  </si>
  <si>
    <t>IBARRA AITOR</t>
  </si>
  <si>
    <t>TOLOSA MARTIN</t>
  </si>
  <si>
    <t xml:space="preserve">CASTELLANO ADRIAN </t>
  </si>
  <si>
    <t>HEER JUAN PABLO</t>
  </si>
  <si>
    <t>REYNAL O CONNOR MARIANO</t>
  </si>
  <si>
    <t>CROVO FACUNDO</t>
  </si>
  <si>
    <t>GIORGIO NICOLAS VICENTE</t>
  </si>
  <si>
    <t xml:space="preserve">DE BENEDICTIS JUAN BAUTISTA </t>
  </si>
  <si>
    <t>REYERO DAVID ALEJANDRO</t>
  </si>
  <si>
    <t>ROMAN IGNACIO</t>
  </si>
  <si>
    <t>GIORGIO SEBASTIAN</t>
  </si>
  <si>
    <t>OLMOS CARDENAS FACUNDO</t>
  </si>
  <si>
    <t>PAILHE MANUEL</t>
  </si>
  <si>
    <t>MURGIER FEDERICO</t>
  </si>
  <si>
    <t>MUÑOZ DAMIAN JORGE</t>
  </si>
  <si>
    <t>MARINGOLO ESTEBAN</t>
  </si>
  <si>
    <t>RODRIGUEZ MAURICIO IVAN</t>
  </si>
  <si>
    <t xml:space="preserve">BRISIGHELLI FEDERICO </t>
  </si>
  <si>
    <t>SOCOLOBSKY CARLOS ARIEL</t>
  </si>
  <si>
    <t>CARREÑO SEQUEIRA RICARDO SERGI</t>
  </si>
  <si>
    <t>CABRELLI DIEGO</t>
  </si>
  <si>
    <t>CSCPGB</t>
  </si>
  <si>
    <t>CUVILLIER GASTON ARIEL</t>
  </si>
  <si>
    <t>GHEZAN ESTEBAN</t>
  </si>
  <si>
    <t>MENDEZ JUAN MANUEL</t>
  </si>
  <si>
    <t>BRISIGHELLI JAVIER JORGE</t>
  </si>
  <si>
    <t>SUAREZ MARTINEZ ARIEL</t>
  </si>
  <si>
    <t>SALANUEVA AGUSTIN</t>
  </si>
  <si>
    <t>SALVI HERNAN</t>
  </si>
  <si>
    <t xml:space="preserve">RAMALLO ARIEL </t>
  </si>
  <si>
    <t>DORREGO JUAN ENRIQUE</t>
  </si>
  <si>
    <t>FUNARO IGNACIO</t>
  </si>
  <si>
    <t>LEOFANTI LAUTARO ARIEL</t>
  </si>
  <si>
    <t xml:space="preserve">DIAZ JAVIER HORACIO </t>
  </si>
  <si>
    <t>ROMANYSZYN FERNANDO CARLOS</t>
  </si>
  <si>
    <t>PARASUCO PABLO SANTIAGO</t>
  </si>
  <si>
    <t>TINEO FERNANDO</t>
  </si>
  <si>
    <t>JARQUE JULIAN</t>
  </si>
  <si>
    <t>RODRIGUEZ HERNAN GUSTAVO</t>
  </si>
  <si>
    <t>RODRIGUEZ DARIO GUILLERMO</t>
  </si>
  <si>
    <t>OLIVERI FERNANDO FABIAN</t>
  </si>
  <si>
    <t>MEYER ARANA CRISTIAN</t>
  </si>
  <si>
    <t>RISSO PATRON MARIANO</t>
  </si>
  <si>
    <t xml:space="preserve">CASALET JORGE ADRIAN </t>
  </si>
  <si>
    <t>DIAZ ADRIAN</t>
  </si>
  <si>
    <t>ISACCH SIMON FRANCISCO</t>
  </si>
  <si>
    <t>TOLOSA FABIO</t>
  </si>
  <si>
    <t>RAMONDINO PABLO</t>
  </si>
  <si>
    <t>FERNANDEZ BERNABE</t>
  </si>
  <si>
    <t>SENNO ANTONIO CEFERINO</t>
  </si>
  <si>
    <t>CARRION ARNALDO DARIO</t>
  </si>
  <si>
    <t xml:space="preserve">MARTINEZ GUILLERMO </t>
  </si>
  <si>
    <t xml:space="preserve">SERFATY MARCELO JOSE </t>
  </si>
  <si>
    <t>BONDAREC GERARDO FEDERICO</t>
  </si>
  <si>
    <t>MOLINA AMPUERO NELSON HERNAN</t>
  </si>
  <si>
    <t>GONZALEZ ARIEL DARIO</t>
  </si>
  <si>
    <t>TORCHIA SERGIO</t>
  </si>
  <si>
    <t>ROMAN FERNANDO</t>
  </si>
  <si>
    <t>SANCHEZ OSCAR</t>
  </si>
  <si>
    <t>CONFORTI JOSE LUIS</t>
  </si>
  <si>
    <t>REID ALEJANDRO GUSTAVO</t>
  </si>
  <si>
    <t>KEIMEL JOSE ARMANDO</t>
  </si>
  <si>
    <t>CHALULEU DANIEL</t>
  </si>
  <si>
    <t>SCAMINACCI HUGO ALBERTO</t>
  </si>
  <si>
    <t>MURILLO CLAUDIO</t>
  </si>
  <si>
    <t>NOGUER DIEGO</t>
  </si>
  <si>
    <t>CRAVEA GUILLERMO JUAN</t>
  </si>
  <si>
    <t xml:space="preserve">BASSO MARCELO </t>
  </si>
  <si>
    <t>VILLAVERDE OSCAR RAUL</t>
  </si>
  <si>
    <t>HEER GUSTAVO</t>
  </si>
  <si>
    <t>SAEZ CLAUDIO</t>
  </si>
  <si>
    <t>DE GALVAGNI JORGE ALBERTO</t>
  </si>
  <si>
    <t>PONS CARLOS ALBERTO</t>
  </si>
  <si>
    <t>RODRIGUEZ CARLOS ALBERTO</t>
  </si>
  <si>
    <t>LAUGE LUIS MARIA</t>
  </si>
  <si>
    <t>SUAREZ ALEJANDRO CESAR</t>
  </si>
  <si>
    <t>ROTUNDO JUAN FRANCISCO</t>
  </si>
  <si>
    <t>JORDAN JORGE OSVALDO</t>
  </si>
  <si>
    <t>BUCHELI JUAN CARLOS</t>
  </si>
  <si>
    <t>AVALOS MARIO ENRIQUE</t>
  </si>
  <si>
    <t>AISENBERG ROBERTO OMAR</t>
  </si>
  <si>
    <t>LANDOLFI CARLOS ROBERTO</t>
  </si>
  <si>
    <t>GIORGIO RUBEN HORACIO</t>
  </si>
  <si>
    <t>SCORZIELLO JORGE ANTONIO</t>
  </si>
  <si>
    <t>SOCOLOBSKY MANUEL</t>
  </si>
  <si>
    <t>MASONI AMALIA</t>
  </si>
  <si>
    <t>RODRIGUEZ CONSOLI MARIA DEL PILAR</t>
  </si>
  <si>
    <t>PLORUTTI MARIA EUGENIA</t>
  </si>
  <si>
    <t>SALVATIERRA MARIA ALEJANDRA</t>
  </si>
  <si>
    <t>TAGLIAFERRI ADRIANA</t>
  </si>
  <si>
    <t>PANUNCIO MIRTA</t>
  </si>
  <si>
    <t>GIACCIO CLAUDIA</t>
  </si>
  <si>
    <t>DE URTIAGA ALICIA</t>
  </si>
  <si>
    <t>GALE PAULA GUILLERMINA</t>
  </si>
  <si>
    <t>GALLARDO LUCIANO</t>
  </si>
  <si>
    <t>TARIFA ARENAS JUAN PABLO</t>
  </si>
  <si>
    <t>GRAMMATICO JUAN PABLO</t>
  </si>
  <si>
    <t>PIANTONI MARCELO</t>
  </si>
  <si>
    <t>CUENCA HORACIO</t>
  </si>
  <si>
    <t>INDA HERNAN ROBERTO</t>
  </si>
  <si>
    <t>D</t>
  </si>
  <si>
    <t>E</t>
  </si>
  <si>
    <t>S</t>
  </si>
  <si>
    <t>C</t>
  </si>
  <si>
    <t>R 6.6.B</t>
  </si>
  <si>
    <t>P</t>
  </si>
  <si>
    <t>T</t>
  </si>
  <si>
    <t>DOMINGO 11 DE ABRIL DE 2021</t>
  </si>
  <si>
    <t>REYERO DAVID</t>
  </si>
  <si>
    <t>LANCIONI GERMAN</t>
  </si>
  <si>
    <t>SUAREZ FELIPE DANIE</t>
  </si>
  <si>
    <t>COX ANGEL NORBERT</t>
  </si>
  <si>
    <t>RODRIGUEZ MAURICIO</t>
  </si>
  <si>
    <t>LAMORTE SEBASTIAN ANTONIO</t>
  </si>
  <si>
    <t>DE BENEDICTIS JUAN BAUTISTA</t>
  </si>
  <si>
    <t>ZANETTA LEANDRO</t>
  </si>
  <si>
    <t>RODRIGUEZ CONSOLI MARIA DEL PI</t>
  </si>
  <si>
    <t>RODRIGUEZ MARTIN</t>
  </si>
  <si>
    <t>DE GALVAGNI JORGE</t>
  </si>
  <si>
    <t>TARIFA JUAN PABLO</t>
  </si>
  <si>
    <t>STAMPONE MAURO E.</t>
  </si>
  <si>
    <t>REID ALEJANDRO</t>
  </si>
  <si>
    <t>CASTELLANO ADRIAN</t>
  </si>
  <si>
    <t>BRISIGHELLI FEDERICO</t>
  </si>
  <si>
    <t>MARTINEZ VAZQUEZ MARIANO JOSE</t>
  </si>
  <si>
    <t>CASALET JORGE ADRIAN</t>
  </si>
  <si>
    <t>RAMALLO ARIEL</t>
  </si>
  <si>
    <t>VILLALBA DIEGO</t>
  </si>
  <si>
    <t>AIZENBERG GABRIEL</t>
  </si>
  <si>
    <t>DESIERTO</t>
  </si>
  <si>
    <t>1° S.V.G.</t>
  </si>
  <si>
    <t>2° S.V.G.</t>
  </si>
  <si>
    <t>MID AMATEUR (Clases 1982 a 1996) GROSS</t>
  </si>
  <si>
    <t>MID AMATEUR (Clases 1982 a 1996) NETO</t>
  </si>
  <si>
    <t>2° S.V.M.A.</t>
  </si>
  <si>
    <t>2° N.M.A</t>
  </si>
  <si>
    <t>1° N.M.A</t>
  </si>
  <si>
    <t>CABALLEROS PRE SENIOR (Clases 1972 a 1981) GROSS</t>
  </si>
  <si>
    <t>CABALLEROS PRE SENIOR (Clases 1972 a 1981) NETO</t>
  </si>
  <si>
    <t>1° S.V.P.S.</t>
  </si>
  <si>
    <t>2° S.V.P.S.</t>
  </si>
  <si>
    <t>1° N.P.S.</t>
  </si>
  <si>
    <t>2° N.P.S.</t>
  </si>
  <si>
    <t>CABALLEROS SENIOR (Clases 1962 a 1971) GROSS</t>
  </si>
  <si>
    <t>CABALLEROS SENIOR (Clases 1962 a 1971) NETO</t>
  </si>
  <si>
    <t>2° S.V.S.</t>
  </si>
  <si>
    <t>2° N.S.</t>
  </si>
  <si>
    <t>1° S.V.S.S.</t>
  </si>
  <si>
    <t>2° S.V.S.S.</t>
  </si>
  <si>
    <t>1° N.S.S.</t>
  </si>
  <si>
    <t>2° N.S.S.</t>
  </si>
  <si>
    <t>1° NETO</t>
  </si>
  <si>
    <t>2° NETO</t>
  </si>
  <si>
    <t>CABALLEROS SUPER SENIOR (Clases 1961 y Anteriores)</t>
  </si>
  <si>
    <t>CABALLEROS SUPER SENIOR (Clases 1961 y Anteriores) GROSS</t>
  </si>
  <si>
    <t>CABALLEROS SUPER SENIOR (Clases 1961 y Anteriores) NETO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</si>
</sst>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u/>
      <sz val="2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8"/>
      <color indexed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43" fontId="14" fillId="0" borderId="0" applyFont="0" applyFill="0" applyBorder="0" applyAlignment="0" applyProtection="0"/>
    <xf numFmtId="0" fontId="27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/>
    <xf numFmtId="0" fontId="22" fillId="0" borderId="0" xfId="0" applyFont="1"/>
    <xf numFmtId="164" fontId="2" fillId="0" borderId="0" xfId="0" applyNumberFormat="1" applyFont="1"/>
    <xf numFmtId="164" fontId="4" fillId="0" borderId="7" xfId="0" applyNumberFormat="1" applyFont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29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9" xfId="0" applyFont="1" applyFill="1" applyBorder="1"/>
    <xf numFmtId="0" fontId="14" fillId="0" borderId="17" xfId="0" applyFont="1" applyFill="1" applyBorder="1"/>
    <xf numFmtId="0" fontId="14" fillId="0" borderId="18" xfId="0" applyFont="1" applyFill="1" applyBorder="1"/>
    <xf numFmtId="0" fontId="14" fillId="0" borderId="19" xfId="0" applyFont="1" applyFill="1" applyBorder="1"/>
    <xf numFmtId="0" fontId="4" fillId="0" borderId="0" xfId="0" applyFont="1" applyAlignment="1">
      <alignment horizontal="center"/>
    </xf>
    <xf numFmtId="0" fontId="6" fillId="0" borderId="8" xfId="0" quotePrefix="1" applyFont="1" applyFill="1" applyBorder="1" applyAlignment="1">
      <alignment horizontal="center"/>
    </xf>
    <xf numFmtId="0" fontId="0" fillId="0" borderId="0" xfId="0" applyBorder="1"/>
    <xf numFmtId="0" fontId="33" fillId="8" borderId="1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14" fillId="0" borderId="20" xfId="0" applyFont="1" applyFill="1" applyBorder="1"/>
    <xf numFmtId="0" fontId="14" fillId="0" borderId="2" xfId="0" applyFont="1" applyFill="1" applyBorder="1"/>
    <xf numFmtId="0" fontId="20" fillId="0" borderId="4" xfId="0" applyFont="1" applyFill="1" applyBorder="1"/>
    <xf numFmtId="0" fontId="20" fillId="0" borderId="3" xfId="0" applyFont="1" applyFill="1" applyBorder="1"/>
    <xf numFmtId="0" fontId="20" fillId="0" borderId="9" xfId="0" applyFont="1" applyFill="1" applyBorder="1"/>
    <xf numFmtId="0" fontId="20" fillId="0" borderId="12" xfId="0" applyFont="1" applyFill="1" applyBorder="1"/>
    <xf numFmtId="0" fontId="20" fillId="0" borderId="13" xfId="0" applyFont="1" applyFill="1" applyBorder="1"/>
    <xf numFmtId="0" fontId="20" fillId="0" borderId="14" xfId="0" applyFont="1" applyFill="1" applyBorder="1"/>
    <xf numFmtId="0" fontId="35" fillId="4" borderId="9" xfId="0" applyFont="1" applyFill="1" applyBorder="1"/>
    <xf numFmtId="0" fontId="36" fillId="4" borderId="4" xfId="0" applyFont="1" applyFill="1" applyBorder="1"/>
    <xf numFmtId="0" fontId="6" fillId="0" borderId="2" xfId="0" quotePrefix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20" fontId="20" fillId="4" borderId="15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/>
    </xf>
    <xf numFmtId="20" fontId="20" fillId="4" borderId="21" xfId="0" applyNumberFormat="1" applyFont="1" applyFill="1" applyBorder="1" applyAlignment="1">
      <alignment horizontal="center"/>
    </xf>
    <xf numFmtId="20" fontId="20" fillId="4" borderId="22" xfId="0" applyNumberFormat="1" applyFont="1" applyFill="1" applyBorder="1" applyAlignment="1">
      <alignment horizontal="center"/>
    </xf>
    <xf numFmtId="20" fontId="20" fillId="4" borderId="16" xfId="0" applyNumberFormat="1" applyFont="1" applyFill="1" applyBorder="1" applyAlignment="1">
      <alignment horizontal="center"/>
    </xf>
    <xf numFmtId="20" fontId="20" fillId="0" borderId="15" xfId="0" applyNumberFormat="1" applyFont="1" applyFill="1" applyBorder="1" applyAlignment="1">
      <alignment horizontal="center"/>
    </xf>
    <xf numFmtId="0" fontId="14" fillId="0" borderId="12" xfId="0" applyFont="1" applyFill="1" applyBorder="1"/>
    <xf numFmtId="0" fontId="14" fillId="0" borderId="13" xfId="0" applyFont="1" applyFill="1" applyBorder="1"/>
    <xf numFmtId="0" fontId="14" fillId="0" borderId="14" xfId="0" applyFont="1" applyFill="1" applyBorder="1"/>
    <xf numFmtId="0" fontId="14" fillId="0" borderId="0" xfId="0" applyFont="1" applyFill="1" applyBorder="1"/>
    <xf numFmtId="20" fontId="20" fillId="0" borderId="16" xfId="0" applyNumberFormat="1" applyFont="1" applyFill="1" applyBorder="1" applyAlignment="1">
      <alignment horizontal="center"/>
    </xf>
    <xf numFmtId="0" fontId="35" fillId="4" borderId="4" xfId="0" applyFont="1" applyFill="1" applyBorder="1"/>
    <xf numFmtId="0" fontId="35" fillId="4" borderId="3" xfId="0" applyFont="1" applyFill="1" applyBorder="1"/>
    <xf numFmtId="0" fontId="35" fillId="4" borderId="12" xfId="0" applyFont="1" applyFill="1" applyBorder="1"/>
    <xf numFmtId="0" fontId="35" fillId="4" borderId="13" xfId="0" applyFont="1" applyFill="1" applyBorder="1"/>
    <xf numFmtId="0" fontId="35" fillId="4" borderId="18" xfId="0" applyFont="1" applyFill="1" applyBorder="1"/>
    <xf numFmtId="0" fontId="35" fillId="4" borderId="19" xfId="0" applyFont="1" applyFill="1" applyBorder="1"/>
    <xf numFmtId="0" fontId="7" fillId="0" borderId="17" xfId="0" applyFont="1" applyFill="1" applyBorder="1"/>
    <xf numFmtId="0" fontId="12" fillId="0" borderId="27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37" fillId="0" borderId="28" xfId="0" applyFont="1" applyFill="1" applyBorder="1" applyAlignment="1">
      <alignment horizontal="center"/>
    </xf>
    <xf numFmtId="164" fontId="13" fillId="0" borderId="19" xfId="0" applyNumberFormat="1" applyFont="1" applyFill="1" applyBorder="1" applyAlignment="1">
      <alignment horizontal="center"/>
    </xf>
    <xf numFmtId="20" fontId="20" fillId="4" borderId="23" xfId="0" applyNumberFormat="1" applyFont="1" applyFill="1" applyBorder="1" applyAlignment="1">
      <alignment horizontal="center"/>
    </xf>
    <xf numFmtId="0" fontId="8" fillId="0" borderId="27" xfId="0" quotePrefix="1" applyFont="1" applyFill="1" applyBorder="1" applyAlignment="1">
      <alignment horizontal="center"/>
    </xf>
    <xf numFmtId="0" fontId="6" fillId="0" borderId="28" xfId="0" quotePrefix="1" applyFont="1" applyFill="1" applyBorder="1" applyAlignment="1">
      <alignment horizontal="center"/>
    </xf>
    <xf numFmtId="0" fontId="7" fillId="9" borderId="4" xfId="0" applyFont="1" applyFill="1" applyBorder="1"/>
    <xf numFmtId="0" fontId="7" fillId="9" borderId="17" xfId="0" applyFont="1" applyFill="1" applyBorder="1"/>
    <xf numFmtId="0" fontId="7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0" fontId="18" fillId="4" borderId="1" xfId="0" applyFont="1" applyFill="1" applyBorder="1"/>
    <xf numFmtId="0" fontId="20" fillId="4" borderId="1" xfId="0" applyFont="1" applyFill="1" applyBorder="1"/>
    <xf numFmtId="0" fontId="20" fillId="4" borderId="1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9" fillId="0" borderId="0" xfId="0" applyFont="1"/>
    <xf numFmtId="0" fontId="5" fillId="4" borderId="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5" fillId="10" borderId="30" xfId="0" applyFont="1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2" fillId="7" borderId="11" xfId="0" applyFont="1" applyFill="1" applyBorder="1" applyAlignment="1">
      <alignment horizontal="center"/>
    </xf>
    <xf numFmtId="0" fontId="32" fillId="7" borderId="10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30" fillId="5" borderId="10" xfId="0" applyFont="1" applyFill="1" applyBorder="1" applyAlignment="1">
      <alignment horizontal="center"/>
    </xf>
    <xf numFmtId="0" fontId="30" fillId="5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7" borderId="0" xfId="0" applyFont="1" applyFill="1" applyBorder="1" applyAlignment="1">
      <alignment horizontal="center"/>
    </xf>
    <xf numFmtId="0" fontId="32" fillId="7" borderId="26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7" borderId="24" xfId="0" applyFont="1" applyFill="1" applyBorder="1" applyAlignment="1">
      <alignment horizontal="center"/>
    </xf>
    <xf numFmtId="0" fontId="32" fillId="7" borderId="25" xfId="0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8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3" style="1" bestFit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115" t="s">
        <v>7</v>
      </c>
      <c r="B1" s="115"/>
      <c r="C1" s="115"/>
      <c r="D1" s="115"/>
      <c r="E1" s="115"/>
      <c r="F1" s="115"/>
      <c r="G1" s="115"/>
      <c r="L1" s="31">
        <v>9</v>
      </c>
    </row>
    <row r="2" spans="1:24" ht="30.75">
      <c r="A2" s="115" t="s">
        <v>8</v>
      </c>
      <c r="B2" s="115"/>
      <c r="C2" s="115"/>
      <c r="D2" s="115"/>
      <c r="E2" s="115"/>
      <c r="F2" s="115"/>
      <c r="G2" s="115"/>
    </row>
    <row r="3" spans="1:24" ht="25.5">
      <c r="A3" s="118" t="s">
        <v>140</v>
      </c>
      <c r="B3" s="118"/>
      <c r="C3" s="118"/>
      <c r="D3" s="118"/>
      <c r="E3" s="118"/>
      <c r="F3" s="118"/>
      <c r="G3" s="118"/>
    </row>
    <row r="4" spans="1:24" ht="25.5">
      <c r="A4" s="118" t="s">
        <v>56</v>
      </c>
      <c r="B4" s="118"/>
      <c r="C4" s="118"/>
      <c r="D4" s="118"/>
      <c r="E4" s="118"/>
      <c r="F4" s="118"/>
      <c r="G4" s="118"/>
    </row>
    <row r="5" spans="1:24" ht="20.25">
      <c r="A5" s="116" t="s">
        <v>141</v>
      </c>
      <c r="B5" s="116"/>
      <c r="C5" s="116"/>
      <c r="D5" s="116"/>
      <c r="E5" s="116"/>
      <c r="F5" s="116"/>
      <c r="G5" s="116"/>
    </row>
    <row r="6" spans="1:24" ht="19.5">
      <c r="A6" s="117" t="s">
        <v>57</v>
      </c>
      <c r="B6" s="117"/>
      <c r="C6" s="117"/>
      <c r="D6" s="117"/>
      <c r="E6" s="117"/>
      <c r="F6" s="117"/>
      <c r="G6" s="117"/>
    </row>
    <row r="7" spans="1:24" ht="20.25" thickBot="1">
      <c r="A7" s="119" t="s">
        <v>142</v>
      </c>
      <c r="B7" s="119"/>
      <c r="C7" s="119"/>
      <c r="D7" s="119"/>
      <c r="E7" s="119"/>
      <c r="F7" s="119"/>
      <c r="G7" s="119"/>
    </row>
    <row r="8" spans="1:24" ht="20.25" thickBot="1">
      <c r="A8" s="112" t="s">
        <v>58</v>
      </c>
      <c r="B8" s="113"/>
      <c r="C8" s="113"/>
      <c r="D8" s="113"/>
      <c r="E8" s="113"/>
      <c r="F8" s="113"/>
      <c r="G8" s="114"/>
      <c r="L8" s="37" t="s">
        <v>22</v>
      </c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1"/>
      <c r="J9" s="23" t="s">
        <v>16</v>
      </c>
      <c r="L9" s="1"/>
      <c r="M9" s="2"/>
      <c r="N9" s="2"/>
      <c r="O9" s="2"/>
      <c r="P9" s="2"/>
      <c r="Q9" s="2"/>
      <c r="R9" s="2"/>
      <c r="S9" s="2"/>
      <c r="T9" s="2"/>
      <c r="U9" s="2"/>
      <c r="V9" s="27" t="s">
        <v>17</v>
      </c>
      <c r="W9" s="26" t="s">
        <v>18</v>
      </c>
      <c r="X9" s="26" t="s">
        <v>19</v>
      </c>
    </row>
    <row r="10" spans="1:24" ht="20.25" thickBot="1">
      <c r="A10" s="25" t="s">
        <v>62</v>
      </c>
      <c r="B10" s="6" t="s">
        <v>30</v>
      </c>
      <c r="C10" s="7">
        <v>0</v>
      </c>
      <c r="D10" s="8">
        <v>35</v>
      </c>
      <c r="E10" s="8">
        <v>36</v>
      </c>
      <c r="F10" s="110">
        <f t="shared" ref="F10:F36" si="0">SUM(D10+E10)</f>
        <v>71</v>
      </c>
      <c r="G10" s="38">
        <f t="shared" ref="G10:G36" si="1">(F10-C10)</f>
        <v>71</v>
      </c>
      <c r="H10" s="34">
        <v>34117</v>
      </c>
      <c r="I10" s="107" t="s">
        <v>356</v>
      </c>
      <c r="J10" s="24">
        <f t="shared" ref="J10" si="2">(E10-C10*0.5)</f>
        <v>36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ht="20.25" thickBot="1">
      <c r="A11" s="25" t="s">
        <v>75</v>
      </c>
      <c r="B11" s="6" t="s">
        <v>129</v>
      </c>
      <c r="C11" s="7">
        <v>-2</v>
      </c>
      <c r="D11" s="8">
        <v>36</v>
      </c>
      <c r="E11" s="8">
        <v>36</v>
      </c>
      <c r="F11" s="98">
        <f t="shared" si="0"/>
        <v>72</v>
      </c>
      <c r="G11" s="38">
        <f t="shared" si="1"/>
        <v>74</v>
      </c>
      <c r="H11" s="34">
        <v>32333</v>
      </c>
      <c r="I11" s="107" t="s">
        <v>360</v>
      </c>
      <c r="J11" s="24">
        <f>(E11-C11*0.5)</f>
        <v>37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9.5">
      <c r="A12" s="25" t="s">
        <v>99</v>
      </c>
      <c r="B12" s="6" t="s">
        <v>40</v>
      </c>
      <c r="C12" s="7">
        <v>2</v>
      </c>
      <c r="D12" s="8">
        <v>34</v>
      </c>
      <c r="E12" s="8">
        <v>39</v>
      </c>
      <c r="F12" s="8">
        <f t="shared" si="0"/>
        <v>73</v>
      </c>
      <c r="G12" s="38">
        <f t="shared" si="1"/>
        <v>71</v>
      </c>
      <c r="H12" s="34">
        <v>33552</v>
      </c>
      <c r="J12" s="24">
        <f>(E12-C12*0.5)</f>
        <v>38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9.5">
      <c r="A13" s="25" t="s">
        <v>227</v>
      </c>
      <c r="B13" s="6" t="s">
        <v>23</v>
      </c>
      <c r="C13" s="7">
        <v>-2</v>
      </c>
      <c r="D13" s="8">
        <v>39</v>
      </c>
      <c r="E13" s="8">
        <v>37</v>
      </c>
      <c r="F13" s="8">
        <f t="shared" si="0"/>
        <v>76</v>
      </c>
      <c r="G13" s="38">
        <f t="shared" si="1"/>
        <v>78</v>
      </c>
      <c r="H13" s="34">
        <v>33329</v>
      </c>
      <c r="J13" s="24">
        <f t="shared" ref="J13:J36" si="3">(E13-C13*0.5)</f>
        <v>38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20.25" thickBot="1">
      <c r="A14" s="25" t="s">
        <v>31</v>
      </c>
      <c r="B14" s="6" t="s">
        <v>25</v>
      </c>
      <c r="C14" s="7">
        <v>-1</v>
      </c>
      <c r="D14" s="8">
        <v>41</v>
      </c>
      <c r="E14" s="8">
        <v>36</v>
      </c>
      <c r="F14" s="8">
        <f t="shared" si="0"/>
        <v>77</v>
      </c>
      <c r="G14" s="38">
        <f t="shared" si="1"/>
        <v>78</v>
      </c>
      <c r="H14" s="34">
        <v>30234</v>
      </c>
      <c r="J14" s="24">
        <f t="shared" si="3"/>
        <v>36.5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20.25" thickBot="1">
      <c r="A15" s="25" t="s">
        <v>73</v>
      </c>
      <c r="B15" s="6" t="s">
        <v>129</v>
      </c>
      <c r="C15" s="7">
        <v>7</v>
      </c>
      <c r="D15" s="8">
        <v>41</v>
      </c>
      <c r="E15" s="8">
        <v>37</v>
      </c>
      <c r="F15" s="8">
        <f t="shared" si="0"/>
        <v>78</v>
      </c>
      <c r="G15" s="99">
        <f t="shared" si="1"/>
        <v>71</v>
      </c>
      <c r="H15" s="34">
        <v>32345</v>
      </c>
      <c r="I15" s="107" t="s">
        <v>361</v>
      </c>
      <c r="J15" s="24">
        <f t="shared" si="3"/>
        <v>33.5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9.5">
      <c r="A16" s="25" t="s">
        <v>217</v>
      </c>
      <c r="B16" s="6" t="s">
        <v>29</v>
      </c>
      <c r="C16" s="7">
        <v>7</v>
      </c>
      <c r="D16" s="8">
        <v>39</v>
      </c>
      <c r="E16" s="8">
        <v>41</v>
      </c>
      <c r="F16" s="8">
        <f t="shared" si="0"/>
        <v>80</v>
      </c>
      <c r="G16" s="38">
        <f t="shared" si="1"/>
        <v>73</v>
      </c>
      <c r="H16" s="34">
        <v>31976</v>
      </c>
      <c r="J16" s="24">
        <f t="shared" si="3"/>
        <v>37.5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9.5">
      <c r="A17" s="25" t="s">
        <v>240</v>
      </c>
      <c r="B17" s="6" t="s">
        <v>25</v>
      </c>
      <c r="C17" s="7">
        <v>3</v>
      </c>
      <c r="D17" s="8">
        <v>41</v>
      </c>
      <c r="E17" s="8">
        <v>41</v>
      </c>
      <c r="F17" s="8">
        <f t="shared" si="0"/>
        <v>82</v>
      </c>
      <c r="G17" s="38">
        <f t="shared" si="1"/>
        <v>79</v>
      </c>
      <c r="H17" s="34">
        <v>30173</v>
      </c>
      <c r="J17" s="24">
        <f t="shared" si="3"/>
        <v>39.5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>
        <v>68.5</v>
      </c>
      <c r="W17" s="29" t="s">
        <v>20</v>
      </c>
      <c r="X17" s="29"/>
    </row>
    <row r="18" spans="1:24" ht="19.5">
      <c r="A18" s="25" t="s">
        <v>79</v>
      </c>
      <c r="B18" s="6" t="s">
        <v>34</v>
      </c>
      <c r="C18" s="7">
        <v>4</v>
      </c>
      <c r="D18" s="8">
        <v>40</v>
      </c>
      <c r="E18" s="8">
        <v>42</v>
      </c>
      <c r="F18" s="8">
        <f t="shared" si="0"/>
        <v>82</v>
      </c>
      <c r="G18" s="38">
        <f t="shared" si="1"/>
        <v>78</v>
      </c>
      <c r="H18" s="34">
        <v>32439</v>
      </c>
      <c r="J18" s="24">
        <f t="shared" si="3"/>
        <v>40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>
        <v>70.099999999999994</v>
      </c>
      <c r="W18" s="29" t="s">
        <v>21</v>
      </c>
      <c r="X18" s="29"/>
    </row>
    <row r="19" spans="1:24" ht="19.5">
      <c r="A19" s="25" t="s">
        <v>229</v>
      </c>
      <c r="B19" s="6" t="s">
        <v>34</v>
      </c>
      <c r="C19" s="7">
        <v>6</v>
      </c>
      <c r="D19" s="8">
        <v>43</v>
      </c>
      <c r="E19" s="8">
        <v>41</v>
      </c>
      <c r="F19" s="8">
        <f t="shared" si="0"/>
        <v>84</v>
      </c>
      <c r="G19" s="38">
        <f t="shared" si="1"/>
        <v>78</v>
      </c>
      <c r="H19" s="34">
        <v>32801</v>
      </c>
      <c r="J19" s="24">
        <f t="shared" si="3"/>
        <v>38</v>
      </c>
    </row>
    <row r="20" spans="1:24" ht="19.5">
      <c r="A20" s="25" t="s">
        <v>224</v>
      </c>
      <c r="B20" s="6" t="s">
        <v>29</v>
      </c>
      <c r="C20" s="7">
        <v>10</v>
      </c>
      <c r="D20" s="8">
        <v>41</v>
      </c>
      <c r="E20" s="8">
        <v>43</v>
      </c>
      <c r="F20" s="8">
        <f t="shared" si="0"/>
        <v>84</v>
      </c>
      <c r="G20" s="38">
        <f t="shared" si="1"/>
        <v>74</v>
      </c>
      <c r="H20" s="34">
        <v>35071</v>
      </c>
      <c r="J20" s="24">
        <f t="shared" si="3"/>
        <v>38</v>
      </c>
    </row>
    <row r="21" spans="1:24" ht="19.5">
      <c r="A21" s="25" t="s">
        <v>104</v>
      </c>
      <c r="B21" s="6" t="s">
        <v>23</v>
      </c>
      <c r="C21" s="7">
        <v>-2</v>
      </c>
      <c r="D21" s="8">
        <v>41</v>
      </c>
      <c r="E21" s="8">
        <v>43</v>
      </c>
      <c r="F21" s="8">
        <f t="shared" si="0"/>
        <v>84</v>
      </c>
      <c r="G21" s="38">
        <f t="shared" si="1"/>
        <v>86</v>
      </c>
      <c r="H21" s="34">
        <v>30469</v>
      </c>
      <c r="J21" s="24">
        <f t="shared" si="3"/>
        <v>44</v>
      </c>
    </row>
    <row r="22" spans="1:24" ht="19.5">
      <c r="A22" s="25" t="s">
        <v>66</v>
      </c>
      <c r="B22" s="6" t="s">
        <v>34</v>
      </c>
      <c r="C22" s="7">
        <v>6</v>
      </c>
      <c r="D22" s="8">
        <v>43</v>
      </c>
      <c r="E22" s="8">
        <v>43</v>
      </c>
      <c r="F22" s="8">
        <f t="shared" si="0"/>
        <v>86</v>
      </c>
      <c r="G22" s="38">
        <f t="shared" si="1"/>
        <v>80</v>
      </c>
      <c r="H22" s="34">
        <v>30789</v>
      </c>
      <c r="J22" s="24">
        <f t="shared" si="3"/>
        <v>40</v>
      </c>
    </row>
    <row r="23" spans="1:24" ht="19.5">
      <c r="A23" s="25" t="s">
        <v>128</v>
      </c>
      <c r="B23" s="6" t="s">
        <v>34</v>
      </c>
      <c r="C23" s="7">
        <v>8</v>
      </c>
      <c r="D23" s="8">
        <v>40</v>
      </c>
      <c r="E23" s="8">
        <v>46</v>
      </c>
      <c r="F23" s="8">
        <f t="shared" si="0"/>
        <v>86</v>
      </c>
      <c r="G23" s="38">
        <f t="shared" si="1"/>
        <v>78</v>
      </c>
      <c r="H23" s="34">
        <v>33263</v>
      </c>
      <c r="J23" s="24">
        <f t="shared" si="3"/>
        <v>42</v>
      </c>
    </row>
    <row r="24" spans="1:24" ht="19.5">
      <c r="A24" s="25" t="s">
        <v>236</v>
      </c>
      <c r="B24" s="6" t="s">
        <v>25</v>
      </c>
      <c r="C24" s="7">
        <v>5</v>
      </c>
      <c r="D24" s="8">
        <v>43</v>
      </c>
      <c r="E24" s="8">
        <v>44</v>
      </c>
      <c r="F24" s="8">
        <f t="shared" si="0"/>
        <v>87</v>
      </c>
      <c r="G24" s="38">
        <f t="shared" si="1"/>
        <v>82</v>
      </c>
      <c r="H24" s="34">
        <v>31329</v>
      </c>
      <c r="J24" s="24">
        <f t="shared" si="3"/>
        <v>41.5</v>
      </c>
    </row>
    <row r="25" spans="1:24" ht="19.5">
      <c r="A25" s="25" t="s">
        <v>339</v>
      </c>
      <c r="B25" s="6" t="s">
        <v>33</v>
      </c>
      <c r="C25" s="7">
        <v>10</v>
      </c>
      <c r="D25" s="8">
        <v>43</v>
      </c>
      <c r="E25" s="8">
        <v>45</v>
      </c>
      <c r="F25" s="8">
        <f t="shared" si="0"/>
        <v>88</v>
      </c>
      <c r="G25" s="38">
        <f t="shared" si="1"/>
        <v>78</v>
      </c>
      <c r="H25" s="34">
        <v>30077</v>
      </c>
      <c r="J25" s="24">
        <f t="shared" si="3"/>
        <v>40</v>
      </c>
    </row>
    <row r="26" spans="1:24" ht="20.25" thickBot="1">
      <c r="A26" s="25" t="s">
        <v>102</v>
      </c>
      <c r="B26" s="6" t="s">
        <v>23</v>
      </c>
      <c r="C26" s="7">
        <v>6</v>
      </c>
      <c r="D26" s="8">
        <v>42</v>
      </c>
      <c r="E26" s="8">
        <v>48</v>
      </c>
      <c r="F26" s="8">
        <f t="shared" si="0"/>
        <v>90</v>
      </c>
      <c r="G26" s="38">
        <f t="shared" si="1"/>
        <v>84</v>
      </c>
      <c r="H26" s="34">
        <v>31084</v>
      </c>
      <c r="J26" s="24">
        <f t="shared" si="3"/>
        <v>45</v>
      </c>
    </row>
    <row r="27" spans="1:24" ht="20.25" thickBot="1">
      <c r="A27" s="25" t="s">
        <v>174</v>
      </c>
      <c r="B27" s="6" t="s">
        <v>29</v>
      </c>
      <c r="C27" s="7">
        <v>23</v>
      </c>
      <c r="D27" s="8">
        <v>46</v>
      </c>
      <c r="E27" s="8">
        <v>45</v>
      </c>
      <c r="F27" s="8">
        <f t="shared" si="0"/>
        <v>91</v>
      </c>
      <c r="G27" s="99">
        <f t="shared" si="1"/>
        <v>68</v>
      </c>
      <c r="H27" s="34">
        <v>31467</v>
      </c>
      <c r="I27" s="107" t="s">
        <v>362</v>
      </c>
      <c r="J27" s="24">
        <f t="shared" si="3"/>
        <v>33.5</v>
      </c>
    </row>
    <row r="28" spans="1:24" ht="19.5">
      <c r="A28" s="25" t="s">
        <v>241</v>
      </c>
      <c r="B28" s="6" t="s">
        <v>129</v>
      </c>
      <c r="C28" s="7">
        <v>10</v>
      </c>
      <c r="D28" s="8">
        <v>44</v>
      </c>
      <c r="E28" s="8">
        <v>47</v>
      </c>
      <c r="F28" s="8">
        <f t="shared" si="0"/>
        <v>91</v>
      </c>
      <c r="G28" s="38">
        <f t="shared" si="1"/>
        <v>81</v>
      </c>
      <c r="H28" s="34">
        <v>30088</v>
      </c>
      <c r="J28" s="24">
        <f t="shared" si="3"/>
        <v>42</v>
      </c>
    </row>
    <row r="29" spans="1:24" ht="19.5">
      <c r="A29" s="25" t="s">
        <v>71</v>
      </c>
      <c r="B29" s="6" t="s">
        <v>42</v>
      </c>
      <c r="C29" s="7">
        <v>4</v>
      </c>
      <c r="D29" s="8">
        <v>41</v>
      </c>
      <c r="E29" s="8">
        <v>50</v>
      </c>
      <c r="F29" s="8">
        <f t="shared" si="0"/>
        <v>91</v>
      </c>
      <c r="G29" s="38">
        <f t="shared" si="1"/>
        <v>87</v>
      </c>
      <c r="H29" s="34">
        <v>32178</v>
      </c>
      <c r="J29" s="24">
        <f t="shared" si="3"/>
        <v>48</v>
      </c>
    </row>
    <row r="30" spans="1:24" ht="19.5">
      <c r="A30" s="25" t="s">
        <v>130</v>
      </c>
      <c r="B30" s="6" t="s">
        <v>40</v>
      </c>
      <c r="C30" s="7">
        <v>9</v>
      </c>
      <c r="D30" s="8">
        <v>48</v>
      </c>
      <c r="E30" s="8">
        <v>44</v>
      </c>
      <c r="F30" s="8">
        <f t="shared" si="0"/>
        <v>92</v>
      </c>
      <c r="G30" s="38">
        <f t="shared" si="1"/>
        <v>83</v>
      </c>
      <c r="H30" s="34">
        <v>31836</v>
      </c>
      <c r="J30" s="24">
        <f t="shared" si="3"/>
        <v>39.5</v>
      </c>
    </row>
    <row r="31" spans="1:24" ht="19.5">
      <c r="A31" s="25" t="s">
        <v>81</v>
      </c>
      <c r="B31" s="6" t="s">
        <v>34</v>
      </c>
      <c r="C31" s="7">
        <v>14</v>
      </c>
      <c r="D31" s="8">
        <v>48</v>
      </c>
      <c r="E31" s="8">
        <v>47</v>
      </c>
      <c r="F31" s="8">
        <f t="shared" si="0"/>
        <v>95</v>
      </c>
      <c r="G31" s="38">
        <f t="shared" si="1"/>
        <v>81</v>
      </c>
      <c r="H31" s="34">
        <v>30953</v>
      </c>
      <c r="J31" s="24">
        <f t="shared" si="3"/>
        <v>40</v>
      </c>
    </row>
    <row r="32" spans="1:24" ht="19.5">
      <c r="A32" s="25" t="s">
        <v>321</v>
      </c>
      <c r="B32" s="6" t="s">
        <v>29</v>
      </c>
      <c r="C32" s="7">
        <v>20</v>
      </c>
      <c r="D32" s="8">
        <v>45</v>
      </c>
      <c r="E32" s="8">
        <v>51</v>
      </c>
      <c r="F32" s="8">
        <f t="shared" si="0"/>
        <v>96</v>
      </c>
      <c r="G32" s="38">
        <f t="shared" si="1"/>
        <v>76</v>
      </c>
      <c r="H32" s="34">
        <v>31971</v>
      </c>
      <c r="J32" s="24">
        <f t="shared" si="3"/>
        <v>41</v>
      </c>
    </row>
    <row r="33" spans="1:10" ht="19.5">
      <c r="A33" s="25" t="s">
        <v>228</v>
      </c>
      <c r="B33" s="6" t="s">
        <v>34</v>
      </c>
      <c r="C33" s="7">
        <v>18</v>
      </c>
      <c r="D33" s="8">
        <v>50</v>
      </c>
      <c r="E33" s="8">
        <v>51</v>
      </c>
      <c r="F33" s="8">
        <f t="shared" si="0"/>
        <v>101</v>
      </c>
      <c r="G33" s="38">
        <f t="shared" si="1"/>
        <v>83</v>
      </c>
      <c r="H33" s="34">
        <v>33149</v>
      </c>
      <c r="J33" s="24">
        <f t="shared" si="3"/>
        <v>42</v>
      </c>
    </row>
    <row r="34" spans="1:10" ht="19.5">
      <c r="A34" s="25" t="s">
        <v>233</v>
      </c>
      <c r="B34" s="6" t="s">
        <v>34</v>
      </c>
      <c r="C34" s="7">
        <v>28</v>
      </c>
      <c r="D34" s="8">
        <v>52</v>
      </c>
      <c r="E34" s="8">
        <v>51</v>
      </c>
      <c r="F34" s="8">
        <f t="shared" si="0"/>
        <v>103</v>
      </c>
      <c r="G34" s="38">
        <f t="shared" si="1"/>
        <v>75</v>
      </c>
      <c r="H34" s="34">
        <v>31772</v>
      </c>
      <c r="J34" s="24">
        <f t="shared" si="3"/>
        <v>37</v>
      </c>
    </row>
    <row r="35" spans="1:10" ht="19.5">
      <c r="A35" s="25" t="s">
        <v>116</v>
      </c>
      <c r="B35" s="6" t="s">
        <v>127</v>
      </c>
      <c r="C35" s="7">
        <v>22</v>
      </c>
      <c r="D35" s="8">
        <v>56</v>
      </c>
      <c r="E35" s="8">
        <v>55</v>
      </c>
      <c r="F35" s="8">
        <f t="shared" si="0"/>
        <v>111</v>
      </c>
      <c r="G35" s="38">
        <f t="shared" si="1"/>
        <v>89</v>
      </c>
      <c r="H35" s="34">
        <v>34736</v>
      </c>
      <c r="J35" s="24">
        <f t="shared" si="3"/>
        <v>44</v>
      </c>
    </row>
    <row r="36" spans="1:10" ht="19.5">
      <c r="A36" s="25" t="s">
        <v>237</v>
      </c>
      <c r="B36" s="6" t="s">
        <v>40</v>
      </c>
      <c r="C36" s="7">
        <v>37</v>
      </c>
      <c r="D36" s="8">
        <v>58</v>
      </c>
      <c r="E36" s="8">
        <v>57</v>
      </c>
      <c r="F36" s="8">
        <f t="shared" si="0"/>
        <v>115</v>
      </c>
      <c r="G36" s="38">
        <f t="shared" si="1"/>
        <v>78</v>
      </c>
      <c r="H36" s="34">
        <v>31303</v>
      </c>
      <c r="J36" s="24">
        <f t="shared" si="3"/>
        <v>38.5</v>
      </c>
    </row>
    <row r="37" spans="1:10" ht="19.5">
      <c r="A37" s="66" t="s">
        <v>225</v>
      </c>
      <c r="B37" s="6" t="s">
        <v>25</v>
      </c>
      <c r="C37" s="67" t="s">
        <v>9</v>
      </c>
      <c r="D37" s="68" t="s">
        <v>9</v>
      </c>
      <c r="E37" s="68" t="s">
        <v>9</v>
      </c>
      <c r="F37" s="68" t="s">
        <v>9</v>
      </c>
      <c r="G37" s="49" t="s">
        <v>9</v>
      </c>
      <c r="H37" s="34">
        <v>34523</v>
      </c>
      <c r="J37" s="1"/>
    </row>
    <row r="38" spans="1:10" ht="19.5">
      <c r="A38" s="66" t="s">
        <v>54</v>
      </c>
      <c r="B38" s="6" t="s">
        <v>25</v>
      </c>
      <c r="C38" s="67" t="s">
        <v>9</v>
      </c>
      <c r="D38" s="68" t="s">
        <v>9</v>
      </c>
      <c r="E38" s="68" t="s">
        <v>9</v>
      </c>
      <c r="F38" s="68" t="s">
        <v>9</v>
      </c>
      <c r="G38" s="49" t="s">
        <v>9</v>
      </c>
      <c r="H38" s="34">
        <v>33380</v>
      </c>
      <c r="J38" s="1"/>
    </row>
    <row r="39" spans="1:10" ht="19.5">
      <c r="A39" s="66" t="s">
        <v>230</v>
      </c>
      <c r="B39" s="6" t="s">
        <v>25</v>
      </c>
      <c r="C39" s="67" t="s">
        <v>9</v>
      </c>
      <c r="D39" s="68" t="s">
        <v>9</v>
      </c>
      <c r="E39" s="68" t="s">
        <v>9</v>
      </c>
      <c r="F39" s="68" t="s">
        <v>9</v>
      </c>
      <c r="G39" s="49" t="s">
        <v>9</v>
      </c>
      <c r="H39" s="34">
        <v>32745</v>
      </c>
      <c r="J39" s="1"/>
    </row>
    <row r="40" spans="1:10" ht="19.5">
      <c r="A40" s="66" t="s">
        <v>234</v>
      </c>
      <c r="B40" s="6" t="s">
        <v>33</v>
      </c>
      <c r="C40" s="67" t="s">
        <v>9</v>
      </c>
      <c r="D40" s="68" t="s">
        <v>9</v>
      </c>
      <c r="E40" s="68" t="s">
        <v>9</v>
      </c>
      <c r="F40" s="68" t="s">
        <v>9</v>
      </c>
      <c r="G40" s="49" t="s">
        <v>9</v>
      </c>
      <c r="H40" s="34">
        <v>31579</v>
      </c>
      <c r="J40" s="1"/>
    </row>
    <row r="41" spans="1:10" ht="19.5">
      <c r="A41" s="66" t="s">
        <v>67</v>
      </c>
      <c r="B41" s="6" t="s">
        <v>34</v>
      </c>
      <c r="C41" s="67" t="s">
        <v>9</v>
      </c>
      <c r="D41" s="68" t="s">
        <v>9</v>
      </c>
      <c r="E41" s="68" t="s">
        <v>9</v>
      </c>
      <c r="F41" s="68" t="s">
        <v>9</v>
      </c>
      <c r="G41" s="49" t="s">
        <v>9</v>
      </c>
      <c r="H41" s="34">
        <v>31464</v>
      </c>
      <c r="J41" s="1"/>
    </row>
    <row r="42" spans="1:10" ht="19.5">
      <c r="A42" s="66" t="s">
        <v>235</v>
      </c>
      <c r="B42" s="6" t="s">
        <v>25</v>
      </c>
      <c r="C42" s="67" t="s">
        <v>9</v>
      </c>
      <c r="D42" s="68" t="s">
        <v>9</v>
      </c>
      <c r="E42" s="68" t="s">
        <v>9</v>
      </c>
      <c r="F42" s="68" t="s">
        <v>9</v>
      </c>
      <c r="G42" s="49" t="s">
        <v>9</v>
      </c>
      <c r="H42" s="34">
        <v>31348</v>
      </c>
      <c r="J42" s="1"/>
    </row>
    <row r="43" spans="1:10" ht="19.5">
      <c r="A43" s="66" t="s">
        <v>110</v>
      </c>
      <c r="B43" s="6" t="s">
        <v>34</v>
      </c>
      <c r="C43" s="67" t="s">
        <v>9</v>
      </c>
      <c r="D43" s="68" t="s">
        <v>9</v>
      </c>
      <c r="E43" s="68" t="s">
        <v>9</v>
      </c>
      <c r="F43" s="68" t="s">
        <v>9</v>
      </c>
      <c r="G43" s="49" t="s">
        <v>9</v>
      </c>
      <c r="H43" s="34">
        <v>31195</v>
      </c>
      <c r="J43" s="1"/>
    </row>
    <row r="44" spans="1:10" ht="19.5">
      <c r="A44" s="66" t="s">
        <v>32</v>
      </c>
      <c r="B44" s="6" t="s">
        <v>25</v>
      </c>
      <c r="C44" s="67" t="s">
        <v>9</v>
      </c>
      <c r="D44" s="68" t="s">
        <v>9</v>
      </c>
      <c r="E44" s="68" t="s">
        <v>9</v>
      </c>
      <c r="F44" s="68" t="s">
        <v>9</v>
      </c>
      <c r="G44" s="49" t="s">
        <v>9</v>
      </c>
      <c r="H44" s="34">
        <v>30943</v>
      </c>
      <c r="J44" s="1"/>
    </row>
    <row r="45" spans="1:10" ht="19.5">
      <c r="A45" s="66" t="s">
        <v>87</v>
      </c>
      <c r="B45" s="6" t="s">
        <v>33</v>
      </c>
      <c r="C45" s="67" t="s">
        <v>9</v>
      </c>
      <c r="D45" s="68" t="s">
        <v>9</v>
      </c>
      <c r="E45" s="68" t="s">
        <v>9</v>
      </c>
      <c r="F45" s="68" t="s">
        <v>9</v>
      </c>
      <c r="G45" s="49" t="s">
        <v>9</v>
      </c>
      <c r="H45" s="34">
        <v>30559</v>
      </c>
      <c r="J45" s="1"/>
    </row>
    <row r="46" spans="1:10" ht="19.5">
      <c r="A46" s="66" t="s">
        <v>239</v>
      </c>
      <c r="B46" s="6" t="s">
        <v>25</v>
      </c>
      <c r="C46" s="67" t="s">
        <v>9</v>
      </c>
      <c r="D46" s="68" t="s">
        <v>9</v>
      </c>
      <c r="E46" s="68" t="s">
        <v>9</v>
      </c>
      <c r="F46" s="68" t="s">
        <v>9</v>
      </c>
      <c r="G46" s="49" t="s">
        <v>9</v>
      </c>
      <c r="H46" s="34">
        <v>30340</v>
      </c>
      <c r="J46" s="1"/>
    </row>
    <row r="47" spans="1:10" ht="19.5">
      <c r="A47" s="66" t="s">
        <v>68</v>
      </c>
      <c r="B47" s="6" t="s">
        <v>34</v>
      </c>
      <c r="C47" s="67" t="s">
        <v>9</v>
      </c>
      <c r="D47" s="68" t="s">
        <v>9</v>
      </c>
      <c r="E47" s="68" t="s">
        <v>9</v>
      </c>
      <c r="F47" s="68" t="s">
        <v>9</v>
      </c>
      <c r="G47" s="49" t="s">
        <v>9</v>
      </c>
      <c r="H47" s="34">
        <v>29994</v>
      </c>
      <c r="J47" s="1"/>
    </row>
    <row r="48" spans="1:10" ht="19.5">
      <c r="A48" s="25" t="s">
        <v>107</v>
      </c>
      <c r="B48" s="6" t="s">
        <v>34</v>
      </c>
      <c r="C48" s="7" t="s">
        <v>5</v>
      </c>
      <c r="D48" s="8" t="s">
        <v>331</v>
      </c>
      <c r="E48" s="8" t="s">
        <v>332</v>
      </c>
      <c r="F48" s="68" t="s">
        <v>9</v>
      </c>
      <c r="G48" s="49" t="s">
        <v>9</v>
      </c>
      <c r="H48" s="34">
        <v>34261</v>
      </c>
      <c r="J48" s="1"/>
    </row>
    <row r="49" spans="1:10" ht="19.5">
      <c r="A49" s="25" t="s">
        <v>115</v>
      </c>
      <c r="B49" s="6" t="s">
        <v>127</v>
      </c>
      <c r="C49" s="7" t="s">
        <v>5</v>
      </c>
      <c r="D49" s="8" t="s">
        <v>331</v>
      </c>
      <c r="E49" s="8" t="s">
        <v>332</v>
      </c>
      <c r="F49" s="68" t="s">
        <v>9</v>
      </c>
      <c r="G49" s="49" t="s">
        <v>9</v>
      </c>
      <c r="H49" s="34">
        <v>34095</v>
      </c>
      <c r="J49" s="1"/>
    </row>
    <row r="50" spans="1:10" ht="19.5">
      <c r="A50" s="25" t="s">
        <v>226</v>
      </c>
      <c r="B50" s="6" t="s">
        <v>129</v>
      </c>
      <c r="C50" s="7" t="s">
        <v>5</v>
      </c>
      <c r="D50" s="8" t="s">
        <v>331</v>
      </c>
      <c r="E50" s="8" t="s">
        <v>332</v>
      </c>
      <c r="F50" s="68" t="s">
        <v>9</v>
      </c>
      <c r="G50" s="49" t="s">
        <v>9</v>
      </c>
      <c r="H50" s="34">
        <v>33694</v>
      </c>
      <c r="J50" s="1"/>
    </row>
    <row r="51" spans="1:10" ht="19.5">
      <c r="A51" s="25" t="s">
        <v>125</v>
      </c>
      <c r="B51" s="6" t="s">
        <v>34</v>
      </c>
      <c r="C51" s="7" t="s">
        <v>5</v>
      </c>
      <c r="D51" s="8" t="s">
        <v>331</v>
      </c>
      <c r="E51" s="8" t="s">
        <v>332</v>
      </c>
      <c r="F51" s="68" t="s">
        <v>9</v>
      </c>
      <c r="G51" s="49" t="s">
        <v>9</v>
      </c>
      <c r="H51" s="34">
        <v>33052</v>
      </c>
      <c r="J51" s="1"/>
    </row>
    <row r="52" spans="1:10" ht="19.5">
      <c r="A52" s="25" t="s">
        <v>108</v>
      </c>
      <c r="B52" s="6" t="s">
        <v>34</v>
      </c>
      <c r="C52" s="7" t="s">
        <v>5</v>
      </c>
      <c r="D52" s="8" t="s">
        <v>331</v>
      </c>
      <c r="E52" s="8" t="s">
        <v>332</v>
      </c>
      <c r="F52" s="68" t="s">
        <v>9</v>
      </c>
      <c r="G52" s="49" t="s">
        <v>9</v>
      </c>
      <c r="H52" s="34">
        <v>32865</v>
      </c>
      <c r="J52" s="1"/>
    </row>
    <row r="53" spans="1:10" ht="19.5">
      <c r="A53" s="25" t="s">
        <v>70</v>
      </c>
      <c r="B53" s="6" t="s">
        <v>42</v>
      </c>
      <c r="C53" s="7" t="s">
        <v>5</v>
      </c>
      <c r="D53" s="8" t="s">
        <v>331</v>
      </c>
      <c r="E53" s="8" t="s">
        <v>332</v>
      </c>
      <c r="F53" s="68" t="s">
        <v>9</v>
      </c>
      <c r="G53" s="49" t="s">
        <v>9</v>
      </c>
      <c r="H53" s="34">
        <v>32401</v>
      </c>
      <c r="J53" s="1"/>
    </row>
    <row r="54" spans="1:10" ht="19.5">
      <c r="A54" s="25" t="s">
        <v>231</v>
      </c>
      <c r="B54" s="6" t="s">
        <v>29</v>
      </c>
      <c r="C54" s="7" t="s">
        <v>5</v>
      </c>
      <c r="D54" s="8" t="s">
        <v>331</v>
      </c>
      <c r="E54" s="8" t="s">
        <v>332</v>
      </c>
      <c r="F54" s="68" t="s">
        <v>9</v>
      </c>
      <c r="G54" s="49" t="s">
        <v>9</v>
      </c>
      <c r="H54" s="34">
        <v>32122</v>
      </c>
      <c r="J54" s="1"/>
    </row>
    <row r="55" spans="1:10" ht="19.5">
      <c r="A55" s="25" t="s">
        <v>109</v>
      </c>
      <c r="B55" s="6" t="s">
        <v>34</v>
      </c>
      <c r="C55" s="7" t="s">
        <v>5</v>
      </c>
      <c r="D55" s="8" t="s">
        <v>331</v>
      </c>
      <c r="E55" s="8" t="s">
        <v>332</v>
      </c>
      <c r="F55" s="68" t="s">
        <v>9</v>
      </c>
      <c r="G55" s="49" t="s">
        <v>9</v>
      </c>
      <c r="H55" s="34">
        <v>31223</v>
      </c>
      <c r="J55" s="1"/>
    </row>
    <row r="56" spans="1:10" ht="19.5">
      <c r="A56" s="25" t="s">
        <v>238</v>
      </c>
      <c r="B56" s="6" t="s">
        <v>129</v>
      </c>
      <c r="C56" s="7" t="s">
        <v>5</v>
      </c>
      <c r="D56" s="8" t="s">
        <v>331</v>
      </c>
      <c r="E56" s="8" t="s">
        <v>332</v>
      </c>
      <c r="F56" s="68" t="s">
        <v>9</v>
      </c>
      <c r="G56" s="49" t="s">
        <v>9</v>
      </c>
      <c r="H56" s="34">
        <v>31164</v>
      </c>
      <c r="J56" s="1"/>
    </row>
    <row r="57" spans="1:10" ht="20.25" thickBot="1">
      <c r="A57" s="86" t="s">
        <v>232</v>
      </c>
      <c r="B57" s="87" t="s">
        <v>25</v>
      </c>
      <c r="C57" s="88" t="s">
        <v>326</v>
      </c>
      <c r="D57" s="89" t="s">
        <v>327</v>
      </c>
      <c r="E57" s="89" t="s">
        <v>328</v>
      </c>
      <c r="F57" s="89" t="s">
        <v>329</v>
      </c>
      <c r="G57" s="90" t="s">
        <v>330</v>
      </c>
      <c r="H57" s="91">
        <v>31796</v>
      </c>
      <c r="J57" s="1"/>
    </row>
    <row r="58" spans="1:10">
      <c r="J58" s="1"/>
    </row>
  </sheetData>
  <sortState ref="A10:I36">
    <sortCondition ref="F10:F57"/>
    <sortCondition ref="E10:E57"/>
    <sortCondition ref="D10:D57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4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115" t="s">
        <v>7</v>
      </c>
      <c r="B1" s="115"/>
      <c r="C1" s="115"/>
      <c r="D1" s="115"/>
      <c r="E1" s="115"/>
      <c r="F1" s="115"/>
      <c r="G1" s="115"/>
    </row>
    <row r="2" spans="1:24" ht="30.75">
      <c r="A2" s="115" t="s">
        <v>8</v>
      </c>
      <c r="B2" s="115"/>
      <c r="C2" s="115"/>
      <c r="D2" s="115"/>
      <c r="E2" s="115"/>
      <c r="F2" s="115"/>
      <c r="G2" s="115"/>
    </row>
    <row r="3" spans="1:24" ht="25.5">
      <c r="A3" s="118" t="str">
        <f>'MID AMATEUR'!A3:G3</f>
        <v>SIERRA DE LOS PADRES</v>
      </c>
      <c r="B3" s="118"/>
      <c r="C3" s="118"/>
      <c r="D3" s="118"/>
      <c r="E3" s="118"/>
      <c r="F3" s="118"/>
      <c r="G3" s="118"/>
    </row>
    <row r="4" spans="1:24" ht="25.5">
      <c r="A4" s="118" t="str">
        <f>'MID AMATEUR'!A4:G4</f>
        <v>GOLF CLUB</v>
      </c>
      <c r="B4" s="118"/>
      <c r="C4" s="118"/>
      <c r="D4" s="118"/>
      <c r="E4" s="118"/>
      <c r="F4" s="118"/>
      <c r="G4" s="118"/>
    </row>
    <row r="5" spans="1:24" ht="20.25">
      <c r="A5" s="116" t="str">
        <f>'MID AMATEUR'!A5:G5</f>
        <v>2° FECHA DE MAYORES</v>
      </c>
      <c r="B5" s="116"/>
      <c r="C5" s="116"/>
      <c r="D5" s="116"/>
      <c r="E5" s="116"/>
      <c r="F5" s="116"/>
      <c r="G5" s="116"/>
    </row>
    <row r="6" spans="1:24" ht="19.5">
      <c r="A6" s="117" t="s">
        <v>6</v>
      </c>
      <c r="B6" s="117"/>
      <c r="C6" s="117"/>
      <c r="D6" s="117"/>
      <c r="E6" s="117"/>
      <c r="F6" s="117"/>
      <c r="G6" s="117"/>
    </row>
    <row r="7" spans="1:24" ht="20.25" thickBot="1">
      <c r="A7" s="120" t="str">
        <f>'MID AMATEUR'!A7:E7</f>
        <v>SABADO 10 Y DOMINGO 11 DE ABRIL DE 2021</v>
      </c>
      <c r="B7" s="120"/>
      <c r="C7" s="120"/>
      <c r="D7" s="120"/>
      <c r="E7" s="120"/>
      <c r="F7" s="120"/>
      <c r="G7" s="120"/>
      <c r="H7" s="35"/>
    </row>
    <row r="8" spans="1:24" ht="20.25" thickBot="1">
      <c r="A8" s="112" t="s">
        <v>60</v>
      </c>
      <c r="B8" s="113"/>
      <c r="C8" s="113"/>
      <c r="D8" s="113"/>
      <c r="E8" s="113"/>
      <c r="F8" s="113"/>
      <c r="G8" s="114"/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24" ht="20.25" thickBot="1">
      <c r="A10" s="25" t="s">
        <v>89</v>
      </c>
      <c r="B10" s="6" t="s">
        <v>29</v>
      </c>
      <c r="C10" s="7">
        <v>2</v>
      </c>
      <c r="D10" s="8">
        <v>37</v>
      </c>
      <c r="E10" s="8">
        <v>37</v>
      </c>
      <c r="F10" s="98">
        <f t="shared" ref="F10:F53" si="0">SUM(D10+E10)</f>
        <v>74</v>
      </c>
      <c r="G10" s="38">
        <f t="shared" ref="G10:G53" si="1">(F10-C10)</f>
        <v>72</v>
      </c>
      <c r="H10" s="34">
        <v>28240</v>
      </c>
      <c r="I10" s="107" t="s">
        <v>365</v>
      </c>
      <c r="J10" s="24">
        <f t="shared" ref="J10:J15" si="2">(E10-C10*0.5)</f>
        <v>36</v>
      </c>
    </row>
    <row r="11" spans="1:24" ht="20.25" thickBot="1">
      <c r="A11" s="25" t="s">
        <v>200</v>
      </c>
      <c r="B11" s="6" t="s">
        <v>29</v>
      </c>
      <c r="C11" s="7">
        <v>0</v>
      </c>
      <c r="D11" s="8">
        <v>38</v>
      </c>
      <c r="E11" s="8">
        <v>39</v>
      </c>
      <c r="F11" s="98">
        <f t="shared" si="0"/>
        <v>77</v>
      </c>
      <c r="G11" s="38">
        <f t="shared" si="1"/>
        <v>77</v>
      </c>
      <c r="H11" s="34">
        <v>27313</v>
      </c>
      <c r="I11" s="107" t="s">
        <v>366</v>
      </c>
      <c r="J11" s="24">
        <f t="shared" si="2"/>
        <v>39</v>
      </c>
      <c r="V11" s="1" t="s">
        <v>17</v>
      </c>
      <c r="W11" s="1" t="s">
        <v>18</v>
      </c>
      <c r="X11" s="1" t="s">
        <v>19</v>
      </c>
    </row>
    <row r="12" spans="1:24" ht="19.5">
      <c r="A12" s="25" t="s">
        <v>28</v>
      </c>
      <c r="B12" s="6" t="s">
        <v>29</v>
      </c>
      <c r="C12" s="7">
        <v>-1</v>
      </c>
      <c r="D12" s="8">
        <v>37</v>
      </c>
      <c r="E12" s="8">
        <v>40</v>
      </c>
      <c r="F12" s="8">
        <f t="shared" si="0"/>
        <v>77</v>
      </c>
      <c r="G12" s="38">
        <f t="shared" si="1"/>
        <v>78</v>
      </c>
      <c r="H12" s="34">
        <v>26822</v>
      </c>
      <c r="J12" s="24">
        <f t="shared" si="2"/>
        <v>40.5</v>
      </c>
      <c r="V12" s="1">
        <f>SUM(M12:U12)-C12*0.5</f>
        <v>0.5</v>
      </c>
      <c r="W12" s="1">
        <f>SUM(P12:U12)-C12*0.33</f>
        <v>0.33</v>
      </c>
      <c r="X12" s="1">
        <f>SUM(S12:U12)-C12*0.166</f>
        <v>0.16600000000000001</v>
      </c>
    </row>
    <row r="13" spans="1:24" ht="19.5">
      <c r="A13" s="25" t="s">
        <v>131</v>
      </c>
      <c r="B13" s="6" t="s">
        <v>30</v>
      </c>
      <c r="C13" s="7">
        <v>2</v>
      </c>
      <c r="D13" s="8">
        <v>40</v>
      </c>
      <c r="E13" s="8">
        <v>38</v>
      </c>
      <c r="F13" s="8">
        <f t="shared" si="0"/>
        <v>78</v>
      </c>
      <c r="G13" s="38">
        <f t="shared" si="1"/>
        <v>76</v>
      </c>
      <c r="H13" s="34">
        <v>28522</v>
      </c>
      <c r="J13" s="24">
        <f t="shared" si="2"/>
        <v>37</v>
      </c>
      <c r="V13" s="1">
        <f>SUM(M13:U13)-C13*0.5</f>
        <v>-1</v>
      </c>
      <c r="W13" s="1">
        <f>SUM(P13:U13)-C13*0.33</f>
        <v>-0.66</v>
      </c>
      <c r="X13" s="1">
        <f>SUM(S13:U13)-C13*0.166</f>
        <v>-0.33200000000000002</v>
      </c>
    </row>
    <row r="14" spans="1:24" ht="19.5">
      <c r="A14" s="25" t="s">
        <v>103</v>
      </c>
      <c r="B14" s="6" t="s">
        <v>23</v>
      </c>
      <c r="C14" s="7">
        <v>4</v>
      </c>
      <c r="D14" s="8">
        <v>38</v>
      </c>
      <c r="E14" s="8">
        <v>40</v>
      </c>
      <c r="F14" s="8">
        <f t="shared" si="0"/>
        <v>78</v>
      </c>
      <c r="G14" s="38">
        <f t="shared" si="1"/>
        <v>74</v>
      </c>
      <c r="H14" s="34">
        <v>26606</v>
      </c>
      <c r="J14" s="24">
        <f t="shared" si="2"/>
        <v>38</v>
      </c>
    </row>
    <row r="15" spans="1:24" ht="19.5">
      <c r="A15" s="25" t="s">
        <v>72</v>
      </c>
      <c r="B15" s="6" t="s">
        <v>36</v>
      </c>
      <c r="C15" s="7">
        <v>4</v>
      </c>
      <c r="D15" s="8">
        <v>36</v>
      </c>
      <c r="E15" s="8">
        <v>43</v>
      </c>
      <c r="F15" s="8">
        <f t="shared" si="0"/>
        <v>79</v>
      </c>
      <c r="G15" s="38">
        <f t="shared" si="1"/>
        <v>75</v>
      </c>
      <c r="H15" s="34">
        <v>28353</v>
      </c>
      <c r="J15" s="24">
        <f t="shared" si="2"/>
        <v>41</v>
      </c>
    </row>
    <row r="16" spans="1:24" ht="19.5">
      <c r="A16" s="25" t="s">
        <v>258</v>
      </c>
      <c r="B16" s="6" t="s">
        <v>29</v>
      </c>
      <c r="C16" s="7">
        <v>4</v>
      </c>
      <c r="D16" s="8">
        <v>40</v>
      </c>
      <c r="E16" s="8">
        <v>40</v>
      </c>
      <c r="F16" s="8">
        <f t="shared" si="0"/>
        <v>80</v>
      </c>
      <c r="G16" s="38">
        <f t="shared" si="1"/>
        <v>76</v>
      </c>
      <c r="H16" s="34">
        <v>27505</v>
      </c>
      <c r="J16" s="24">
        <f t="shared" ref="J16:J52" si="3">(E16-C16*0.5)</f>
        <v>38</v>
      </c>
    </row>
    <row r="17" spans="1:10" ht="19.5">
      <c r="A17" s="25" t="s">
        <v>253</v>
      </c>
      <c r="B17" s="6" t="s">
        <v>127</v>
      </c>
      <c r="C17" s="7">
        <v>8</v>
      </c>
      <c r="D17" s="8">
        <v>39</v>
      </c>
      <c r="E17" s="8">
        <v>42</v>
      </c>
      <c r="F17" s="8">
        <f t="shared" si="0"/>
        <v>81</v>
      </c>
      <c r="G17" s="38">
        <f t="shared" si="1"/>
        <v>73</v>
      </c>
      <c r="H17" s="34">
        <v>27955</v>
      </c>
      <c r="J17" s="24">
        <f t="shared" si="3"/>
        <v>38</v>
      </c>
    </row>
    <row r="18" spans="1:10" ht="19.5">
      <c r="A18" s="25" t="s">
        <v>256</v>
      </c>
      <c r="B18" s="6" t="s">
        <v>129</v>
      </c>
      <c r="C18" s="7">
        <v>7</v>
      </c>
      <c r="D18" s="8">
        <v>37</v>
      </c>
      <c r="E18" s="8">
        <v>45</v>
      </c>
      <c r="F18" s="8">
        <f t="shared" si="0"/>
        <v>82</v>
      </c>
      <c r="G18" s="38">
        <f t="shared" si="1"/>
        <v>75</v>
      </c>
      <c r="H18" s="34">
        <v>27780</v>
      </c>
      <c r="J18" s="24">
        <f t="shared" si="3"/>
        <v>41.5</v>
      </c>
    </row>
    <row r="19" spans="1:10" ht="19.5">
      <c r="A19" s="25" t="s">
        <v>263</v>
      </c>
      <c r="B19" s="6" t="s">
        <v>127</v>
      </c>
      <c r="C19" s="7">
        <v>8</v>
      </c>
      <c r="D19" s="8">
        <v>44</v>
      </c>
      <c r="E19" s="8">
        <v>39</v>
      </c>
      <c r="F19" s="8">
        <f t="shared" si="0"/>
        <v>83</v>
      </c>
      <c r="G19" s="38">
        <f t="shared" si="1"/>
        <v>75</v>
      </c>
      <c r="H19" s="34">
        <v>26438</v>
      </c>
      <c r="J19" s="24">
        <f t="shared" si="3"/>
        <v>35</v>
      </c>
    </row>
    <row r="20" spans="1:10" ht="19.5">
      <c r="A20" s="25" t="s">
        <v>242</v>
      </c>
      <c r="B20" s="6" t="s">
        <v>129</v>
      </c>
      <c r="C20" s="7">
        <v>3</v>
      </c>
      <c r="D20" s="8">
        <v>43</v>
      </c>
      <c r="E20" s="8">
        <v>40</v>
      </c>
      <c r="F20" s="8">
        <f t="shared" si="0"/>
        <v>83</v>
      </c>
      <c r="G20" s="38">
        <f t="shared" si="1"/>
        <v>80</v>
      </c>
      <c r="H20" s="34">
        <v>29353</v>
      </c>
      <c r="J20" s="24">
        <f t="shared" si="3"/>
        <v>38.5</v>
      </c>
    </row>
    <row r="21" spans="1:10" ht="20.25" thickBot="1">
      <c r="A21" s="25" t="s">
        <v>251</v>
      </c>
      <c r="B21" s="6" t="s">
        <v>129</v>
      </c>
      <c r="C21" s="7">
        <v>8</v>
      </c>
      <c r="D21" s="8">
        <v>42</v>
      </c>
      <c r="E21" s="8">
        <v>41</v>
      </c>
      <c r="F21" s="8">
        <f t="shared" si="0"/>
        <v>83</v>
      </c>
      <c r="G21" s="38">
        <f t="shared" si="1"/>
        <v>75</v>
      </c>
      <c r="H21" s="34">
        <v>28088</v>
      </c>
      <c r="J21" s="24">
        <f t="shared" si="3"/>
        <v>37</v>
      </c>
    </row>
    <row r="22" spans="1:10" ht="20.25" thickBot="1">
      <c r="A22" s="25" t="s">
        <v>135</v>
      </c>
      <c r="B22" s="6" t="s">
        <v>29</v>
      </c>
      <c r="C22" s="7">
        <v>12</v>
      </c>
      <c r="D22" s="8">
        <v>40</v>
      </c>
      <c r="E22" s="8">
        <v>43</v>
      </c>
      <c r="F22" s="8">
        <f t="shared" si="0"/>
        <v>83</v>
      </c>
      <c r="G22" s="99">
        <f t="shared" si="1"/>
        <v>71</v>
      </c>
      <c r="H22" s="34">
        <v>27724</v>
      </c>
      <c r="I22" s="107" t="s">
        <v>368</v>
      </c>
      <c r="J22" s="100">
        <f t="shared" si="3"/>
        <v>37</v>
      </c>
    </row>
    <row r="23" spans="1:10" ht="19.5">
      <c r="A23" s="25" t="s">
        <v>249</v>
      </c>
      <c r="B23" s="6" t="s">
        <v>40</v>
      </c>
      <c r="C23" s="7">
        <v>8</v>
      </c>
      <c r="D23" s="8">
        <v>45</v>
      </c>
      <c r="E23" s="8">
        <v>39</v>
      </c>
      <c r="F23" s="8">
        <f t="shared" si="0"/>
        <v>84</v>
      </c>
      <c r="G23" s="38">
        <f t="shared" si="1"/>
        <v>76</v>
      </c>
      <c r="H23" s="34">
        <v>28228</v>
      </c>
      <c r="J23" s="24">
        <f t="shared" si="3"/>
        <v>35</v>
      </c>
    </row>
    <row r="24" spans="1:10" ht="19.5">
      <c r="A24" s="25" t="s">
        <v>257</v>
      </c>
      <c r="B24" s="6" t="s">
        <v>127</v>
      </c>
      <c r="C24" s="7">
        <v>9</v>
      </c>
      <c r="D24" s="8">
        <v>42</v>
      </c>
      <c r="E24" s="8">
        <v>42</v>
      </c>
      <c r="F24" s="8">
        <f t="shared" si="0"/>
        <v>84</v>
      </c>
      <c r="G24" s="38">
        <f t="shared" si="1"/>
        <v>75</v>
      </c>
      <c r="H24" s="34">
        <v>27658</v>
      </c>
      <c r="J24" s="24">
        <f t="shared" si="3"/>
        <v>37.5</v>
      </c>
    </row>
    <row r="25" spans="1:10" ht="19.5">
      <c r="A25" s="25" t="s">
        <v>63</v>
      </c>
      <c r="B25" s="6" t="s">
        <v>34</v>
      </c>
      <c r="C25" s="7">
        <v>4</v>
      </c>
      <c r="D25" s="8">
        <v>42</v>
      </c>
      <c r="E25" s="8">
        <v>42</v>
      </c>
      <c r="F25" s="8">
        <f t="shared" si="0"/>
        <v>84</v>
      </c>
      <c r="G25" s="38">
        <f t="shared" si="1"/>
        <v>80</v>
      </c>
      <c r="H25" s="34">
        <v>29151</v>
      </c>
      <c r="J25" s="24">
        <f t="shared" si="3"/>
        <v>40</v>
      </c>
    </row>
    <row r="26" spans="1:10" ht="20.25" thickBot="1">
      <c r="A26" s="25" t="s">
        <v>243</v>
      </c>
      <c r="B26" s="6" t="s">
        <v>129</v>
      </c>
      <c r="C26" s="7">
        <v>5</v>
      </c>
      <c r="D26" s="8">
        <v>44</v>
      </c>
      <c r="E26" s="8">
        <v>41</v>
      </c>
      <c r="F26" s="8">
        <f t="shared" si="0"/>
        <v>85</v>
      </c>
      <c r="G26" s="38">
        <f t="shared" si="1"/>
        <v>80</v>
      </c>
      <c r="H26" s="34">
        <v>29087</v>
      </c>
      <c r="J26" s="24">
        <f t="shared" si="3"/>
        <v>38.5</v>
      </c>
    </row>
    <row r="27" spans="1:10" ht="20.25" thickBot="1">
      <c r="A27" s="25" t="s">
        <v>214</v>
      </c>
      <c r="B27" s="6" t="s">
        <v>29</v>
      </c>
      <c r="C27" s="7">
        <v>15</v>
      </c>
      <c r="D27" s="8">
        <v>42</v>
      </c>
      <c r="E27" s="8">
        <v>44</v>
      </c>
      <c r="F27" s="8">
        <f t="shared" si="0"/>
        <v>86</v>
      </c>
      <c r="G27" s="99">
        <f t="shared" si="1"/>
        <v>71</v>
      </c>
      <c r="H27" s="34">
        <v>29009</v>
      </c>
      <c r="I27" s="107" t="s">
        <v>367</v>
      </c>
      <c r="J27" s="100">
        <f t="shared" si="3"/>
        <v>36.5</v>
      </c>
    </row>
    <row r="28" spans="1:10" ht="19.5">
      <c r="A28" s="25" t="s">
        <v>155</v>
      </c>
      <c r="B28" s="6" t="s">
        <v>247</v>
      </c>
      <c r="C28" s="7">
        <v>13</v>
      </c>
      <c r="D28" s="8">
        <v>44</v>
      </c>
      <c r="E28" s="8">
        <v>43</v>
      </c>
      <c r="F28" s="8">
        <f t="shared" si="0"/>
        <v>87</v>
      </c>
      <c r="G28" s="38">
        <f t="shared" si="1"/>
        <v>74</v>
      </c>
      <c r="H28" s="34">
        <v>28270</v>
      </c>
      <c r="J28" s="24">
        <f t="shared" si="3"/>
        <v>36.5</v>
      </c>
    </row>
    <row r="29" spans="1:10" ht="19.5">
      <c r="A29" s="25" t="s">
        <v>264</v>
      </c>
      <c r="B29" s="6" t="s">
        <v>129</v>
      </c>
      <c r="C29" s="7">
        <v>4</v>
      </c>
      <c r="D29" s="8">
        <v>44</v>
      </c>
      <c r="E29" s="8">
        <v>44</v>
      </c>
      <c r="F29" s="8">
        <f t="shared" si="0"/>
        <v>88</v>
      </c>
      <c r="G29" s="38">
        <f t="shared" si="1"/>
        <v>84</v>
      </c>
      <c r="H29" s="34">
        <v>26357</v>
      </c>
      <c r="J29" s="24">
        <f t="shared" si="3"/>
        <v>42</v>
      </c>
    </row>
    <row r="30" spans="1:10" ht="19.5">
      <c r="A30" s="25" t="s">
        <v>134</v>
      </c>
      <c r="B30" s="6" t="s">
        <v>29</v>
      </c>
      <c r="C30" s="7">
        <v>14</v>
      </c>
      <c r="D30" s="8">
        <v>46</v>
      </c>
      <c r="E30" s="8">
        <v>43</v>
      </c>
      <c r="F30" s="8">
        <f t="shared" si="0"/>
        <v>89</v>
      </c>
      <c r="G30" s="38">
        <f t="shared" si="1"/>
        <v>75</v>
      </c>
      <c r="H30" s="34">
        <v>27932</v>
      </c>
      <c r="J30" s="24">
        <f t="shared" si="3"/>
        <v>36</v>
      </c>
    </row>
    <row r="31" spans="1:10" ht="19.5">
      <c r="A31" s="25" t="s">
        <v>290</v>
      </c>
      <c r="B31" s="6" t="s">
        <v>127</v>
      </c>
      <c r="C31" s="7">
        <v>12</v>
      </c>
      <c r="D31" s="8">
        <v>45</v>
      </c>
      <c r="E31" s="8">
        <v>44</v>
      </c>
      <c r="F31" s="8">
        <f t="shared" si="0"/>
        <v>89</v>
      </c>
      <c r="G31" s="38">
        <f t="shared" si="1"/>
        <v>77</v>
      </c>
      <c r="H31" s="34">
        <v>27674</v>
      </c>
      <c r="J31" s="24">
        <f t="shared" si="3"/>
        <v>38</v>
      </c>
    </row>
    <row r="32" spans="1:10" ht="19.5">
      <c r="A32" s="25" t="s">
        <v>65</v>
      </c>
      <c r="B32" s="6" t="s">
        <v>34</v>
      </c>
      <c r="C32" s="7">
        <v>7</v>
      </c>
      <c r="D32" s="8">
        <v>44</v>
      </c>
      <c r="E32" s="8">
        <v>45</v>
      </c>
      <c r="F32" s="8">
        <f t="shared" si="0"/>
        <v>89</v>
      </c>
      <c r="G32" s="38">
        <f t="shared" si="1"/>
        <v>82</v>
      </c>
      <c r="H32" s="34">
        <v>29104</v>
      </c>
      <c r="J32" s="24">
        <f t="shared" si="3"/>
        <v>41.5</v>
      </c>
    </row>
    <row r="33" spans="1:10" ht="19.5">
      <c r="A33" s="25" t="s">
        <v>169</v>
      </c>
      <c r="B33" s="6" t="s">
        <v>29</v>
      </c>
      <c r="C33" s="7">
        <v>16</v>
      </c>
      <c r="D33" s="8">
        <v>43</v>
      </c>
      <c r="E33" s="8">
        <v>46</v>
      </c>
      <c r="F33" s="8">
        <f t="shared" si="0"/>
        <v>89</v>
      </c>
      <c r="G33" s="38">
        <f t="shared" si="1"/>
        <v>73</v>
      </c>
      <c r="H33" s="34">
        <v>28930</v>
      </c>
      <c r="J33" s="24">
        <f t="shared" si="3"/>
        <v>38</v>
      </c>
    </row>
    <row r="34" spans="1:10" ht="19.5">
      <c r="A34" s="25" t="s">
        <v>88</v>
      </c>
      <c r="B34" s="6" t="s">
        <v>42</v>
      </c>
      <c r="C34" s="7">
        <v>13</v>
      </c>
      <c r="D34" s="8">
        <v>42</v>
      </c>
      <c r="E34" s="8">
        <v>47</v>
      </c>
      <c r="F34" s="8">
        <f t="shared" si="0"/>
        <v>89</v>
      </c>
      <c r="G34" s="38">
        <f t="shared" si="1"/>
        <v>76</v>
      </c>
      <c r="H34" s="34">
        <v>26665</v>
      </c>
      <c r="J34" s="24">
        <f t="shared" si="3"/>
        <v>40.5</v>
      </c>
    </row>
    <row r="35" spans="1:10" ht="19.5">
      <c r="A35" s="25" t="s">
        <v>80</v>
      </c>
      <c r="B35" s="6" t="s">
        <v>34</v>
      </c>
      <c r="C35" s="7">
        <v>2</v>
      </c>
      <c r="D35" s="8">
        <v>47</v>
      </c>
      <c r="E35" s="8">
        <v>43</v>
      </c>
      <c r="F35" s="8">
        <f t="shared" si="0"/>
        <v>90</v>
      </c>
      <c r="G35" s="38">
        <f t="shared" si="1"/>
        <v>88</v>
      </c>
      <c r="H35" s="34">
        <v>28013</v>
      </c>
      <c r="J35" s="24">
        <f t="shared" si="3"/>
        <v>42</v>
      </c>
    </row>
    <row r="36" spans="1:10" ht="19.5">
      <c r="A36" s="25" t="s">
        <v>244</v>
      </c>
      <c r="B36" s="6" t="s">
        <v>42</v>
      </c>
      <c r="C36" s="7">
        <v>12</v>
      </c>
      <c r="D36" s="8">
        <v>45</v>
      </c>
      <c r="E36" s="8">
        <v>45</v>
      </c>
      <c r="F36" s="8">
        <f t="shared" si="0"/>
        <v>90</v>
      </c>
      <c r="G36" s="38">
        <f t="shared" si="1"/>
        <v>78</v>
      </c>
      <c r="H36" s="34">
        <v>28568</v>
      </c>
      <c r="J36" s="24">
        <f t="shared" si="3"/>
        <v>39</v>
      </c>
    </row>
    <row r="37" spans="1:10" ht="19.5">
      <c r="A37" s="25" t="s">
        <v>248</v>
      </c>
      <c r="B37" s="6" t="s">
        <v>127</v>
      </c>
      <c r="C37" s="7">
        <v>8</v>
      </c>
      <c r="D37" s="8">
        <v>47</v>
      </c>
      <c r="E37" s="8">
        <v>44</v>
      </c>
      <c r="F37" s="8">
        <f t="shared" si="0"/>
        <v>91</v>
      </c>
      <c r="G37" s="38">
        <f t="shared" si="1"/>
        <v>83</v>
      </c>
      <c r="H37" s="34">
        <v>28264</v>
      </c>
      <c r="J37" s="24">
        <f t="shared" si="3"/>
        <v>40</v>
      </c>
    </row>
    <row r="38" spans="1:10" ht="19.5">
      <c r="A38" s="25" t="s">
        <v>246</v>
      </c>
      <c r="B38" s="6" t="s">
        <v>129</v>
      </c>
      <c r="C38" s="7">
        <v>10</v>
      </c>
      <c r="D38" s="8">
        <v>46</v>
      </c>
      <c r="E38" s="8">
        <v>45</v>
      </c>
      <c r="F38" s="8">
        <f t="shared" si="0"/>
        <v>91</v>
      </c>
      <c r="G38" s="38">
        <f t="shared" si="1"/>
        <v>81</v>
      </c>
      <c r="H38" s="34">
        <v>28463</v>
      </c>
      <c r="J38" s="24">
        <f t="shared" si="3"/>
        <v>40</v>
      </c>
    </row>
    <row r="39" spans="1:10" ht="19.5">
      <c r="A39" s="25" t="s">
        <v>254</v>
      </c>
      <c r="B39" s="6" t="s">
        <v>127</v>
      </c>
      <c r="C39" s="7">
        <v>9</v>
      </c>
      <c r="D39" s="8">
        <v>46</v>
      </c>
      <c r="E39" s="8">
        <v>45</v>
      </c>
      <c r="F39" s="8">
        <f t="shared" si="0"/>
        <v>91</v>
      </c>
      <c r="G39" s="38">
        <f t="shared" si="1"/>
        <v>82</v>
      </c>
      <c r="H39" s="34">
        <v>27933</v>
      </c>
      <c r="J39" s="24">
        <f t="shared" si="3"/>
        <v>40.5</v>
      </c>
    </row>
    <row r="40" spans="1:10" ht="19.5">
      <c r="A40" s="25" t="s">
        <v>132</v>
      </c>
      <c r="B40" s="6" t="s">
        <v>33</v>
      </c>
      <c r="C40" s="7">
        <v>16</v>
      </c>
      <c r="D40" s="8">
        <v>45</v>
      </c>
      <c r="E40" s="8">
        <v>46</v>
      </c>
      <c r="F40" s="8">
        <f t="shared" si="0"/>
        <v>91</v>
      </c>
      <c r="G40" s="38">
        <f t="shared" si="1"/>
        <v>75</v>
      </c>
      <c r="H40" s="34">
        <v>28354</v>
      </c>
      <c r="J40" s="24">
        <f t="shared" si="3"/>
        <v>38</v>
      </c>
    </row>
    <row r="41" spans="1:10" ht="19.5">
      <c r="A41" s="25" t="s">
        <v>245</v>
      </c>
      <c r="B41" s="6" t="s">
        <v>30</v>
      </c>
      <c r="C41" s="7">
        <v>16</v>
      </c>
      <c r="D41" s="8">
        <v>40</v>
      </c>
      <c r="E41" s="8">
        <v>52</v>
      </c>
      <c r="F41" s="8">
        <f t="shared" si="0"/>
        <v>92</v>
      </c>
      <c r="G41" s="38">
        <f t="shared" si="1"/>
        <v>76</v>
      </c>
      <c r="H41" s="34">
        <v>28559</v>
      </c>
      <c r="J41" s="24">
        <f t="shared" si="3"/>
        <v>44</v>
      </c>
    </row>
    <row r="42" spans="1:10" ht="19.5">
      <c r="A42" s="25" t="s">
        <v>255</v>
      </c>
      <c r="B42" s="6" t="s">
        <v>129</v>
      </c>
      <c r="C42" s="7">
        <v>11</v>
      </c>
      <c r="D42" s="8">
        <v>50</v>
      </c>
      <c r="E42" s="8">
        <v>43</v>
      </c>
      <c r="F42" s="8">
        <f t="shared" si="0"/>
        <v>93</v>
      </c>
      <c r="G42" s="38">
        <f t="shared" si="1"/>
        <v>82</v>
      </c>
      <c r="H42" s="34">
        <v>27790</v>
      </c>
      <c r="J42" s="24">
        <f t="shared" si="3"/>
        <v>37.5</v>
      </c>
    </row>
    <row r="43" spans="1:10" ht="19.5">
      <c r="A43" s="25" t="s">
        <v>153</v>
      </c>
      <c r="B43" s="6" t="s">
        <v>247</v>
      </c>
      <c r="C43" s="7">
        <v>22</v>
      </c>
      <c r="D43" s="8">
        <v>49</v>
      </c>
      <c r="E43" s="8">
        <v>45</v>
      </c>
      <c r="F43" s="8">
        <f t="shared" si="0"/>
        <v>94</v>
      </c>
      <c r="G43" s="38">
        <f t="shared" si="1"/>
        <v>72</v>
      </c>
      <c r="H43" s="34">
        <v>26809</v>
      </c>
      <c r="J43" s="24">
        <f t="shared" si="3"/>
        <v>34</v>
      </c>
    </row>
    <row r="44" spans="1:10" ht="19.5">
      <c r="A44" s="25" t="s">
        <v>260</v>
      </c>
      <c r="B44" s="6" t="s">
        <v>129</v>
      </c>
      <c r="C44" s="7">
        <v>8</v>
      </c>
      <c r="D44" s="8">
        <v>51</v>
      </c>
      <c r="E44" s="8">
        <v>44</v>
      </c>
      <c r="F44" s="8">
        <f t="shared" si="0"/>
        <v>95</v>
      </c>
      <c r="G44" s="38">
        <f t="shared" si="1"/>
        <v>87</v>
      </c>
      <c r="H44" s="34">
        <v>27027</v>
      </c>
      <c r="J44" s="24">
        <f t="shared" si="3"/>
        <v>40</v>
      </c>
    </row>
    <row r="45" spans="1:10" ht="19.5">
      <c r="A45" s="25" t="s">
        <v>212</v>
      </c>
      <c r="B45" s="6" t="s">
        <v>247</v>
      </c>
      <c r="C45" s="7">
        <v>22</v>
      </c>
      <c r="D45" s="8">
        <v>48</v>
      </c>
      <c r="E45" s="8">
        <v>47</v>
      </c>
      <c r="F45" s="8">
        <f t="shared" si="0"/>
        <v>95</v>
      </c>
      <c r="G45" s="38">
        <f t="shared" si="1"/>
        <v>73</v>
      </c>
      <c r="H45" s="34">
        <v>27510</v>
      </c>
      <c r="J45" s="24">
        <f t="shared" si="3"/>
        <v>36</v>
      </c>
    </row>
    <row r="46" spans="1:10" ht="19.5">
      <c r="A46" s="25" t="s">
        <v>218</v>
      </c>
      <c r="B46" s="6" t="s">
        <v>29</v>
      </c>
      <c r="C46" s="7">
        <v>21</v>
      </c>
      <c r="D46" s="8">
        <v>46</v>
      </c>
      <c r="E46" s="8">
        <v>49</v>
      </c>
      <c r="F46" s="8">
        <f t="shared" si="0"/>
        <v>95</v>
      </c>
      <c r="G46" s="38">
        <f t="shared" si="1"/>
        <v>74</v>
      </c>
      <c r="H46" s="34">
        <v>29475</v>
      </c>
      <c r="J46" s="24">
        <f t="shared" si="3"/>
        <v>38.5</v>
      </c>
    </row>
    <row r="47" spans="1:10" ht="19.5">
      <c r="A47" s="25" t="s">
        <v>196</v>
      </c>
      <c r="B47" s="6" t="s">
        <v>29</v>
      </c>
      <c r="C47" s="7">
        <v>24</v>
      </c>
      <c r="D47" s="8">
        <v>49</v>
      </c>
      <c r="E47" s="8">
        <v>47</v>
      </c>
      <c r="F47" s="8">
        <f t="shared" si="0"/>
        <v>96</v>
      </c>
      <c r="G47" s="38">
        <f t="shared" si="1"/>
        <v>72</v>
      </c>
      <c r="H47" s="34">
        <v>28353</v>
      </c>
      <c r="J47" s="24">
        <f t="shared" si="3"/>
        <v>35</v>
      </c>
    </row>
    <row r="48" spans="1:10" ht="19.5">
      <c r="A48" s="25" t="s">
        <v>261</v>
      </c>
      <c r="B48" s="6" t="s">
        <v>127</v>
      </c>
      <c r="C48" s="7">
        <v>18</v>
      </c>
      <c r="D48" s="8">
        <v>45</v>
      </c>
      <c r="E48" s="8">
        <v>51</v>
      </c>
      <c r="F48" s="8">
        <f t="shared" si="0"/>
        <v>96</v>
      </c>
      <c r="G48" s="38">
        <f t="shared" si="1"/>
        <v>78</v>
      </c>
      <c r="H48" s="34">
        <v>26942</v>
      </c>
      <c r="J48" s="24">
        <f t="shared" si="3"/>
        <v>42</v>
      </c>
    </row>
    <row r="49" spans="1:10" ht="19.5">
      <c r="A49" s="25" t="s">
        <v>320</v>
      </c>
      <c r="B49" s="6" t="s">
        <v>127</v>
      </c>
      <c r="C49" s="7">
        <v>15</v>
      </c>
      <c r="D49" s="8">
        <v>43</v>
      </c>
      <c r="E49" s="8">
        <v>53</v>
      </c>
      <c r="F49" s="8">
        <f t="shared" si="0"/>
        <v>96</v>
      </c>
      <c r="G49" s="38">
        <f t="shared" si="1"/>
        <v>81</v>
      </c>
      <c r="H49" s="34">
        <v>29650</v>
      </c>
      <c r="J49" s="24">
        <f t="shared" si="3"/>
        <v>45.5</v>
      </c>
    </row>
    <row r="50" spans="1:10" ht="19.5">
      <c r="A50" s="25" t="s">
        <v>154</v>
      </c>
      <c r="B50" s="6" t="s">
        <v>247</v>
      </c>
      <c r="C50" s="7">
        <v>24</v>
      </c>
      <c r="D50" s="8">
        <v>48</v>
      </c>
      <c r="E50" s="8">
        <v>53</v>
      </c>
      <c r="F50" s="8">
        <f t="shared" si="0"/>
        <v>101</v>
      </c>
      <c r="G50" s="38">
        <f t="shared" si="1"/>
        <v>77</v>
      </c>
      <c r="H50" s="34">
        <v>27603</v>
      </c>
      <c r="J50" s="24">
        <f t="shared" si="3"/>
        <v>41</v>
      </c>
    </row>
    <row r="51" spans="1:10" ht="19.5">
      <c r="A51" s="25" t="s">
        <v>180</v>
      </c>
      <c r="B51" s="6" t="s">
        <v>29</v>
      </c>
      <c r="C51" s="7">
        <v>21</v>
      </c>
      <c r="D51" s="8">
        <v>53</v>
      </c>
      <c r="E51" s="8">
        <v>49</v>
      </c>
      <c r="F51" s="8">
        <f t="shared" si="0"/>
        <v>102</v>
      </c>
      <c r="G51" s="38">
        <f t="shared" si="1"/>
        <v>81</v>
      </c>
      <c r="H51" s="34">
        <v>27809</v>
      </c>
      <c r="J51" s="24">
        <f t="shared" si="3"/>
        <v>38.5</v>
      </c>
    </row>
    <row r="52" spans="1:10" ht="19.5">
      <c r="A52" s="25" t="s">
        <v>77</v>
      </c>
      <c r="B52" s="6" t="s">
        <v>36</v>
      </c>
      <c r="C52" s="7">
        <v>15</v>
      </c>
      <c r="D52" s="8">
        <v>51</v>
      </c>
      <c r="E52" s="8">
        <v>53</v>
      </c>
      <c r="F52" s="8">
        <f t="shared" si="0"/>
        <v>104</v>
      </c>
      <c r="G52" s="38">
        <f t="shared" si="1"/>
        <v>89</v>
      </c>
      <c r="H52" s="34">
        <v>27996</v>
      </c>
      <c r="J52" s="24">
        <f t="shared" si="3"/>
        <v>45.5</v>
      </c>
    </row>
    <row r="53" spans="1:10" ht="19.5">
      <c r="A53" s="25" t="s">
        <v>262</v>
      </c>
      <c r="B53" s="6" t="s">
        <v>33</v>
      </c>
      <c r="C53" s="7">
        <v>19</v>
      </c>
      <c r="D53" s="8">
        <v>59</v>
      </c>
      <c r="E53" s="8">
        <v>54</v>
      </c>
      <c r="F53" s="8">
        <f t="shared" si="0"/>
        <v>113</v>
      </c>
      <c r="G53" s="38">
        <f t="shared" si="1"/>
        <v>94</v>
      </c>
      <c r="H53" s="34">
        <v>26516</v>
      </c>
      <c r="J53" s="1"/>
    </row>
    <row r="54" spans="1:10" ht="19.5">
      <c r="A54" s="66" t="s">
        <v>93</v>
      </c>
      <c r="B54" s="6" t="s">
        <v>40</v>
      </c>
      <c r="C54" s="67" t="s">
        <v>9</v>
      </c>
      <c r="D54" s="68" t="s">
        <v>9</v>
      </c>
      <c r="E54" s="68" t="s">
        <v>9</v>
      </c>
      <c r="F54" s="68" t="s">
        <v>9</v>
      </c>
      <c r="G54" s="49" t="s">
        <v>9</v>
      </c>
      <c r="H54" s="34">
        <v>29148</v>
      </c>
      <c r="J54" s="1"/>
    </row>
    <row r="55" spans="1:10" ht="19.5">
      <c r="A55" s="66" t="s">
        <v>49</v>
      </c>
      <c r="B55" s="6" t="s">
        <v>34</v>
      </c>
      <c r="C55" s="67" t="s">
        <v>9</v>
      </c>
      <c r="D55" s="68" t="s">
        <v>9</v>
      </c>
      <c r="E55" s="68" t="s">
        <v>9</v>
      </c>
      <c r="F55" s="68" t="s">
        <v>9</v>
      </c>
      <c r="G55" s="49" t="s">
        <v>9</v>
      </c>
      <c r="H55" s="34">
        <v>29031</v>
      </c>
      <c r="J55" s="1"/>
    </row>
    <row r="56" spans="1:10" ht="19.5">
      <c r="A56" s="66" t="s">
        <v>95</v>
      </c>
      <c r="B56" s="6" t="s">
        <v>40</v>
      </c>
      <c r="C56" s="67" t="s">
        <v>9</v>
      </c>
      <c r="D56" s="68" t="s">
        <v>9</v>
      </c>
      <c r="E56" s="68" t="s">
        <v>9</v>
      </c>
      <c r="F56" s="68" t="s">
        <v>9</v>
      </c>
      <c r="G56" s="49" t="s">
        <v>9</v>
      </c>
      <c r="H56" s="34">
        <v>28827</v>
      </c>
      <c r="J56" s="1"/>
    </row>
    <row r="57" spans="1:10" ht="19.5">
      <c r="A57" s="66" t="s">
        <v>114</v>
      </c>
      <c r="B57" s="6" t="s">
        <v>127</v>
      </c>
      <c r="C57" s="67" t="s">
        <v>9</v>
      </c>
      <c r="D57" s="68" t="s">
        <v>9</v>
      </c>
      <c r="E57" s="68" t="s">
        <v>9</v>
      </c>
      <c r="F57" s="68" t="s">
        <v>9</v>
      </c>
      <c r="G57" s="49" t="s">
        <v>9</v>
      </c>
      <c r="H57" s="34">
        <v>28319</v>
      </c>
      <c r="J57" s="1"/>
    </row>
    <row r="58" spans="1:10" ht="19.5">
      <c r="A58" s="66" t="s">
        <v>133</v>
      </c>
      <c r="B58" s="6" t="s">
        <v>33</v>
      </c>
      <c r="C58" s="67" t="s">
        <v>9</v>
      </c>
      <c r="D58" s="68" t="s">
        <v>9</v>
      </c>
      <c r="E58" s="68" t="s">
        <v>9</v>
      </c>
      <c r="F58" s="68" t="s">
        <v>9</v>
      </c>
      <c r="G58" s="49" t="s">
        <v>9</v>
      </c>
      <c r="H58" s="34">
        <v>28221</v>
      </c>
      <c r="J58" s="1"/>
    </row>
    <row r="59" spans="1:10" ht="19.5">
      <c r="A59" s="66" t="s">
        <v>48</v>
      </c>
      <c r="B59" s="6" t="s">
        <v>34</v>
      </c>
      <c r="C59" s="67" t="s">
        <v>9</v>
      </c>
      <c r="D59" s="68" t="s">
        <v>9</v>
      </c>
      <c r="E59" s="68" t="s">
        <v>9</v>
      </c>
      <c r="F59" s="68" t="s">
        <v>9</v>
      </c>
      <c r="G59" s="49" t="s">
        <v>9</v>
      </c>
      <c r="H59" s="34">
        <v>28075</v>
      </c>
      <c r="J59" s="1"/>
    </row>
    <row r="60" spans="1:10" ht="19.5">
      <c r="A60" s="66" t="s">
        <v>252</v>
      </c>
      <c r="B60" s="6" t="s">
        <v>25</v>
      </c>
      <c r="C60" s="67" t="s">
        <v>9</v>
      </c>
      <c r="D60" s="68" t="s">
        <v>9</v>
      </c>
      <c r="E60" s="68" t="s">
        <v>9</v>
      </c>
      <c r="F60" s="68" t="s">
        <v>9</v>
      </c>
      <c r="G60" s="49" t="s">
        <v>9</v>
      </c>
      <c r="H60" s="34">
        <v>28038</v>
      </c>
      <c r="J60" s="1"/>
    </row>
    <row r="61" spans="1:10" ht="19.5">
      <c r="A61" s="66" t="s">
        <v>94</v>
      </c>
      <c r="B61" s="6" t="s">
        <v>40</v>
      </c>
      <c r="C61" s="67" t="s">
        <v>9</v>
      </c>
      <c r="D61" s="68" t="s">
        <v>9</v>
      </c>
      <c r="E61" s="68" t="s">
        <v>9</v>
      </c>
      <c r="F61" s="68" t="s">
        <v>9</v>
      </c>
      <c r="G61" s="49" t="s">
        <v>9</v>
      </c>
      <c r="H61" s="34">
        <v>28034</v>
      </c>
      <c r="J61" s="1"/>
    </row>
    <row r="62" spans="1:10" ht="19.5">
      <c r="A62" s="66" t="s">
        <v>51</v>
      </c>
      <c r="B62" s="6" t="s">
        <v>33</v>
      </c>
      <c r="C62" s="67" t="s">
        <v>9</v>
      </c>
      <c r="D62" s="68" t="s">
        <v>9</v>
      </c>
      <c r="E62" s="68" t="s">
        <v>9</v>
      </c>
      <c r="F62" s="68" t="s">
        <v>9</v>
      </c>
      <c r="G62" s="49" t="s">
        <v>9</v>
      </c>
      <c r="H62" s="34">
        <v>28020</v>
      </c>
      <c r="J62" s="1"/>
    </row>
    <row r="63" spans="1:10" ht="19.5">
      <c r="A63" s="66" t="s">
        <v>84</v>
      </c>
      <c r="B63" s="6" t="s">
        <v>34</v>
      </c>
      <c r="C63" s="67" t="s">
        <v>9</v>
      </c>
      <c r="D63" s="68" t="s">
        <v>9</v>
      </c>
      <c r="E63" s="68" t="s">
        <v>9</v>
      </c>
      <c r="F63" s="68" t="s">
        <v>9</v>
      </c>
      <c r="G63" s="49" t="s">
        <v>9</v>
      </c>
      <c r="H63" s="34">
        <v>28019</v>
      </c>
      <c r="J63" s="1"/>
    </row>
    <row r="64" spans="1:10" ht="19.5">
      <c r="A64" s="66" t="s">
        <v>92</v>
      </c>
      <c r="B64" s="6" t="s">
        <v>40</v>
      </c>
      <c r="C64" s="67" t="s">
        <v>9</v>
      </c>
      <c r="D64" s="68" t="s">
        <v>9</v>
      </c>
      <c r="E64" s="68" t="s">
        <v>9</v>
      </c>
      <c r="F64" s="68" t="s">
        <v>9</v>
      </c>
      <c r="G64" s="49" t="s">
        <v>9</v>
      </c>
      <c r="H64" s="34">
        <v>28013</v>
      </c>
      <c r="J64" s="1"/>
    </row>
    <row r="65" spans="1:10" ht="19.5">
      <c r="A65" s="66" t="s">
        <v>259</v>
      </c>
      <c r="B65" s="6" t="s">
        <v>33</v>
      </c>
      <c r="C65" s="67" t="s">
        <v>9</v>
      </c>
      <c r="D65" s="68" t="s">
        <v>9</v>
      </c>
      <c r="E65" s="68" t="s">
        <v>9</v>
      </c>
      <c r="F65" s="68" t="s">
        <v>9</v>
      </c>
      <c r="G65" s="49" t="s">
        <v>9</v>
      </c>
      <c r="H65" s="34">
        <v>27490</v>
      </c>
      <c r="J65" s="1"/>
    </row>
    <row r="66" spans="1:10" ht="19.5">
      <c r="A66" s="66" t="s">
        <v>26</v>
      </c>
      <c r="B66" s="6" t="s">
        <v>27</v>
      </c>
      <c r="C66" s="67" t="s">
        <v>9</v>
      </c>
      <c r="D66" s="68" t="s">
        <v>9</v>
      </c>
      <c r="E66" s="68" t="s">
        <v>9</v>
      </c>
      <c r="F66" s="68" t="s">
        <v>9</v>
      </c>
      <c r="G66" s="49" t="s">
        <v>9</v>
      </c>
      <c r="H66" s="34">
        <v>27448</v>
      </c>
      <c r="J66" s="1"/>
    </row>
    <row r="67" spans="1:10" ht="19.5">
      <c r="A67" s="66" t="s">
        <v>136</v>
      </c>
      <c r="B67" s="6" t="s">
        <v>34</v>
      </c>
      <c r="C67" s="67" t="s">
        <v>9</v>
      </c>
      <c r="D67" s="68" t="s">
        <v>9</v>
      </c>
      <c r="E67" s="68" t="s">
        <v>9</v>
      </c>
      <c r="F67" s="68" t="s">
        <v>9</v>
      </c>
      <c r="G67" s="49" t="s">
        <v>9</v>
      </c>
      <c r="H67" s="34">
        <v>27359</v>
      </c>
      <c r="J67" s="1"/>
    </row>
    <row r="68" spans="1:10" ht="19.5">
      <c r="A68" s="66" t="s">
        <v>106</v>
      </c>
      <c r="B68" s="6" t="s">
        <v>33</v>
      </c>
      <c r="C68" s="67" t="s">
        <v>9</v>
      </c>
      <c r="D68" s="68" t="s">
        <v>9</v>
      </c>
      <c r="E68" s="68" t="s">
        <v>9</v>
      </c>
      <c r="F68" s="68" t="s">
        <v>9</v>
      </c>
      <c r="G68" s="49" t="s">
        <v>9</v>
      </c>
      <c r="H68" s="34">
        <v>26979</v>
      </c>
      <c r="J68" s="1"/>
    </row>
    <row r="69" spans="1:10" ht="19.5">
      <c r="A69" s="25" t="s">
        <v>82</v>
      </c>
      <c r="B69" s="6" t="s">
        <v>34</v>
      </c>
      <c r="C69" s="7" t="s">
        <v>5</v>
      </c>
      <c r="D69" s="8" t="s">
        <v>331</v>
      </c>
      <c r="E69" s="8" t="s">
        <v>332</v>
      </c>
      <c r="F69" s="68" t="s">
        <v>9</v>
      </c>
      <c r="G69" s="49" t="s">
        <v>9</v>
      </c>
      <c r="H69" s="34">
        <v>29794</v>
      </c>
      <c r="J69" s="1"/>
    </row>
    <row r="70" spans="1:10" ht="19.5">
      <c r="A70" s="25" t="s">
        <v>85</v>
      </c>
      <c r="B70" s="6" t="s">
        <v>34</v>
      </c>
      <c r="C70" s="7" t="s">
        <v>5</v>
      </c>
      <c r="D70" s="8" t="s">
        <v>331</v>
      </c>
      <c r="E70" s="8" t="s">
        <v>332</v>
      </c>
      <c r="F70" s="68" t="s">
        <v>9</v>
      </c>
      <c r="G70" s="49" t="s">
        <v>9</v>
      </c>
      <c r="H70" s="34">
        <v>28609</v>
      </c>
      <c r="J70" s="1"/>
    </row>
    <row r="71" spans="1:10" ht="19.5">
      <c r="A71" s="25" t="s">
        <v>250</v>
      </c>
      <c r="B71" s="6" t="s">
        <v>27</v>
      </c>
      <c r="C71" s="7" t="s">
        <v>5</v>
      </c>
      <c r="D71" s="8" t="s">
        <v>331</v>
      </c>
      <c r="E71" s="8" t="s">
        <v>332</v>
      </c>
      <c r="F71" s="68" t="s">
        <v>9</v>
      </c>
      <c r="G71" s="49" t="s">
        <v>9</v>
      </c>
      <c r="H71" s="34">
        <v>28096</v>
      </c>
      <c r="J71" s="1"/>
    </row>
    <row r="72" spans="1:10" ht="19.5">
      <c r="A72" s="25" t="s">
        <v>53</v>
      </c>
      <c r="B72" s="6" t="s">
        <v>34</v>
      </c>
      <c r="C72" s="7" t="s">
        <v>5</v>
      </c>
      <c r="D72" s="8" t="s">
        <v>331</v>
      </c>
      <c r="E72" s="8" t="s">
        <v>332</v>
      </c>
      <c r="F72" s="68" t="s">
        <v>9</v>
      </c>
      <c r="G72" s="49" t="s">
        <v>9</v>
      </c>
      <c r="H72" s="34">
        <v>27470</v>
      </c>
      <c r="J72" s="1"/>
    </row>
    <row r="73" spans="1:10" ht="19.5">
      <c r="A73" s="25" t="s">
        <v>91</v>
      </c>
      <c r="B73" s="6" t="s">
        <v>25</v>
      </c>
      <c r="C73" s="7" t="s">
        <v>5</v>
      </c>
      <c r="D73" s="8" t="s">
        <v>331</v>
      </c>
      <c r="E73" s="8" t="s">
        <v>332</v>
      </c>
      <c r="F73" s="68" t="s">
        <v>9</v>
      </c>
      <c r="G73" s="49" t="s">
        <v>9</v>
      </c>
      <c r="H73" s="34">
        <v>26334</v>
      </c>
      <c r="J73" s="1"/>
    </row>
    <row r="74" spans="1:10" ht="20.25" thickBot="1">
      <c r="A74" s="86" t="s">
        <v>198</v>
      </c>
      <c r="B74" s="87" t="s">
        <v>29</v>
      </c>
      <c r="C74" s="88" t="s">
        <v>5</v>
      </c>
      <c r="D74" s="89" t="s">
        <v>331</v>
      </c>
      <c r="E74" s="89" t="s">
        <v>332</v>
      </c>
      <c r="F74" s="93" t="s">
        <v>9</v>
      </c>
      <c r="G74" s="94" t="s">
        <v>9</v>
      </c>
      <c r="H74" s="91">
        <v>26888</v>
      </c>
      <c r="J74" s="1"/>
    </row>
  </sheetData>
  <sortState ref="A10:I74">
    <sortCondition ref="F10:F74"/>
    <sortCondition ref="E10:E74"/>
    <sortCondition ref="D10:D74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267"/>
  <sheetViews>
    <sheetView zoomScale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32" customWidth="1"/>
    <col min="9" max="9" width="10.28515625" style="40" bestFit="1" customWidth="1"/>
    <col min="10" max="10" width="11.42578125" style="2" customWidth="1"/>
    <col min="11" max="16384" width="11.42578125" style="1"/>
  </cols>
  <sheetData>
    <row r="1" spans="1:10" ht="30.75">
      <c r="A1" s="115" t="s">
        <v>7</v>
      </c>
      <c r="B1" s="115"/>
      <c r="C1" s="115"/>
      <c r="D1" s="115"/>
      <c r="E1" s="115"/>
      <c r="F1" s="115"/>
      <c r="G1" s="115"/>
    </row>
    <row r="2" spans="1:10" ht="30.75">
      <c r="A2" s="115" t="s">
        <v>8</v>
      </c>
      <c r="B2" s="115"/>
      <c r="C2" s="115"/>
      <c r="D2" s="115"/>
      <c r="E2" s="115"/>
      <c r="F2" s="115"/>
      <c r="G2" s="115"/>
    </row>
    <row r="3" spans="1:10" ht="25.5">
      <c r="A3" s="118" t="str">
        <f>'MID AMATEUR'!A3:G3</f>
        <v>SIERRA DE LOS PADRES</v>
      </c>
      <c r="B3" s="118"/>
      <c r="C3" s="118"/>
      <c r="D3" s="118"/>
      <c r="E3" s="118"/>
      <c r="F3" s="118"/>
      <c r="G3" s="118"/>
    </row>
    <row r="4" spans="1:10" ht="25.5">
      <c r="A4" s="118" t="str">
        <f>'PRE SENIOR'!A4:G4</f>
        <v>GOLF CLUB</v>
      </c>
      <c r="B4" s="118"/>
      <c r="C4" s="118"/>
      <c r="D4" s="118"/>
      <c r="E4" s="118"/>
      <c r="F4" s="118"/>
      <c r="G4" s="118"/>
    </row>
    <row r="5" spans="1:10" ht="20.25">
      <c r="A5" s="116" t="str">
        <f>'MID AMATEUR'!A5:G5</f>
        <v>2° FECHA DE MAYORES</v>
      </c>
      <c r="B5" s="116"/>
      <c r="C5" s="116"/>
      <c r="D5" s="116"/>
      <c r="E5" s="116"/>
      <c r="F5" s="116"/>
      <c r="G5" s="116"/>
    </row>
    <row r="6" spans="1:10" ht="19.5">
      <c r="A6" s="117" t="s">
        <v>6</v>
      </c>
      <c r="B6" s="117"/>
      <c r="C6" s="117"/>
      <c r="D6" s="117"/>
      <c r="E6" s="117"/>
      <c r="F6" s="117"/>
      <c r="G6" s="117"/>
    </row>
    <row r="7" spans="1:10" ht="20.25" thickBot="1">
      <c r="A7" s="120" t="str">
        <f>'MID AMATEUR'!A7:E7</f>
        <v>SABADO 10 Y DOMINGO 11 DE ABRIL DE 2021</v>
      </c>
      <c r="B7" s="120"/>
      <c r="C7" s="120"/>
      <c r="D7" s="120"/>
      <c r="E7" s="120"/>
      <c r="F7" s="120"/>
      <c r="G7" s="120"/>
      <c r="H7" s="35"/>
    </row>
    <row r="8" spans="1:10" ht="20.25" thickBot="1">
      <c r="A8" s="112" t="s">
        <v>59</v>
      </c>
      <c r="B8" s="113"/>
      <c r="C8" s="113"/>
      <c r="D8" s="113"/>
      <c r="E8" s="113"/>
      <c r="F8" s="113"/>
      <c r="G8" s="114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111"/>
      <c r="J9" s="23" t="s">
        <v>16</v>
      </c>
    </row>
    <row r="10" spans="1:10" ht="20.25" thickBot="1">
      <c r="A10" s="25" t="s">
        <v>90</v>
      </c>
      <c r="B10" s="6" t="s">
        <v>29</v>
      </c>
      <c r="C10" s="7">
        <v>2</v>
      </c>
      <c r="D10" s="8">
        <v>37</v>
      </c>
      <c r="E10" s="8">
        <v>35</v>
      </c>
      <c r="F10" s="110">
        <f t="shared" ref="F10:F54" si="0">SUM(D10+E10)</f>
        <v>72</v>
      </c>
      <c r="G10" s="38">
        <f t="shared" ref="G10:G54" si="1">(F10-C10)</f>
        <v>70</v>
      </c>
      <c r="H10" s="34">
        <v>25939</v>
      </c>
      <c r="I10" s="106" t="s">
        <v>357</v>
      </c>
      <c r="J10" s="108">
        <f t="shared" ref="J10:J14" si="2">(E10-C10*0.5)</f>
        <v>34</v>
      </c>
    </row>
    <row r="11" spans="1:10" ht="20.25" thickBot="1">
      <c r="A11" s="25" t="s">
        <v>199</v>
      </c>
      <c r="B11" s="6" t="s">
        <v>29</v>
      </c>
      <c r="C11" s="7">
        <v>8</v>
      </c>
      <c r="D11" s="8">
        <v>39</v>
      </c>
      <c r="E11" s="8">
        <v>36</v>
      </c>
      <c r="F11" s="98">
        <f t="shared" si="0"/>
        <v>75</v>
      </c>
      <c r="G11" s="38">
        <f t="shared" si="1"/>
        <v>67</v>
      </c>
      <c r="H11" s="34">
        <v>24944</v>
      </c>
      <c r="I11" s="106" t="s">
        <v>371</v>
      </c>
      <c r="J11" s="24">
        <f t="shared" si="2"/>
        <v>32</v>
      </c>
    </row>
    <row r="12" spans="1:10" ht="19.5">
      <c r="A12" s="25" t="s">
        <v>150</v>
      </c>
      <c r="B12" s="6" t="s">
        <v>247</v>
      </c>
      <c r="C12" s="7">
        <v>6</v>
      </c>
      <c r="D12" s="8">
        <v>39</v>
      </c>
      <c r="E12" s="8">
        <v>38</v>
      </c>
      <c r="F12" s="8">
        <f t="shared" si="0"/>
        <v>77</v>
      </c>
      <c r="G12" s="38">
        <f t="shared" si="1"/>
        <v>71</v>
      </c>
      <c r="H12" s="34">
        <v>23787</v>
      </c>
      <c r="J12" s="24">
        <f t="shared" si="2"/>
        <v>35</v>
      </c>
    </row>
    <row r="13" spans="1:10" ht="19.5">
      <c r="A13" s="25" t="s">
        <v>266</v>
      </c>
      <c r="B13" s="6" t="s">
        <v>29</v>
      </c>
      <c r="C13" s="7">
        <v>3</v>
      </c>
      <c r="D13" s="8">
        <v>38</v>
      </c>
      <c r="E13" s="8">
        <v>39</v>
      </c>
      <c r="F13" s="8">
        <f t="shared" si="0"/>
        <v>77</v>
      </c>
      <c r="G13" s="38">
        <f t="shared" si="1"/>
        <v>74</v>
      </c>
      <c r="H13" s="34">
        <v>26007</v>
      </c>
      <c r="J13" s="24">
        <f t="shared" si="2"/>
        <v>37.5</v>
      </c>
    </row>
    <row r="14" spans="1:10" ht="19.5">
      <c r="A14" s="25" t="s">
        <v>323</v>
      </c>
      <c r="B14" s="6" t="s">
        <v>27</v>
      </c>
      <c r="C14" s="7">
        <v>2</v>
      </c>
      <c r="D14" s="8">
        <v>39</v>
      </c>
      <c r="E14" s="8">
        <v>40</v>
      </c>
      <c r="F14" s="8">
        <f t="shared" si="0"/>
        <v>79</v>
      </c>
      <c r="G14" s="38">
        <f t="shared" si="1"/>
        <v>77</v>
      </c>
      <c r="H14" s="34">
        <v>25327</v>
      </c>
      <c r="J14" s="24">
        <f t="shared" si="2"/>
        <v>39</v>
      </c>
    </row>
    <row r="15" spans="1:10" ht="19.5">
      <c r="A15" s="25" t="s">
        <v>64</v>
      </c>
      <c r="B15" s="6" t="s">
        <v>34</v>
      </c>
      <c r="C15" s="7">
        <v>-1</v>
      </c>
      <c r="D15" s="8">
        <v>38</v>
      </c>
      <c r="E15" s="8">
        <v>41</v>
      </c>
      <c r="F15" s="8">
        <f t="shared" si="0"/>
        <v>79</v>
      </c>
      <c r="G15" s="38">
        <f t="shared" si="1"/>
        <v>80</v>
      </c>
      <c r="H15" s="34">
        <v>25144</v>
      </c>
      <c r="J15" s="24">
        <f t="shared" ref="J15:J54" si="3">(E15-C15*0.5)</f>
        <v>41.5</v>
      </c>
    </row>
    <row r="16" spans="1:10" ht="19.5">
      <c r="A16" s="25" t="s">
        <v>151</v>
      </c>
      <c r="B16" s="6" t="s">
        <v>247</v>
      </c>
      <c r="C16" s="7">
        <v>7</v>
      </c>
      <c r="D16" s="8">
        <v>42</v>
      </c>
      <c r="E16" s="8">
        <v>38</v>
      </c>
      <c r="F16" s="8">
        <f t="shared" si="0"/>
        <v>80</v>
      </c>
      <c r="G16" s="38">
        <f t="shared" si="1"/>
        <v>73</v>
      </c>
      <c r="H16" s="34">
        <v>24009</v>
      </c>
      <c r="J16" s="24">
        <f t="shared" si="3"/>
        <v>34.5</v>
      </c>
    </row>
    <row r="17" spans="1:10" ht="19.5">
      <c r="A17" s="25" t="s">
        <v>165</v>
      </c>
      <c r="B17" s="6" t="s">
        <v>30</v>
      </c>
      <c r="C17" s="7">
        <v>8</v>
      </c>
      <c r="D17" s="8">
        <v>41</v>
      </c>
      <c r="E17" s="8">
        <v>39</v>
      </c>
      <c r="F17" s="8">
        <f t="shared" si="0"/>
        <v>80</v>
      </c>
      <c r="G17" s="38">
        <f t="shared" si="1"/>
        <v>72</v>
      </c>
      <c r="H17" s="34">
        <v>25455</v>
      </c>
      <c r="J17" s="24">
        <f t="shared" si="3"/>
        <v>35</v>
      </c>
    </row>
    <row r="18" spans="1:10" ht="19.5">
      <c r="A18" s="25" t="s">
        <v>267</v>
      </c>
      <c r="B18" s="6" t="s">
        <v>129</v>
      </c>
      <c r="C18" s="7">
        <v>1</v>
      </c>
      <c r="D18" s="8">
        <v>38</v>
      </c>
      <c r="E18" s="8">
        <v>43</v>
      </c>
      <c r="F18" s="8">
        <f t="shared" si="0"/>
        <v>81</v>
      </c>
      <c r="G18" s="38">
        <f t="shared" si="1"/>
        <v>80</v>
      </c>
      <c r="H18" s="34">
        <v>25621</v>
      </c>
      <c r="J18" s="24">
        <f t="shared" si="3"/>
        <v>42.5</v>
      </c>
    </row>
    <row r="19" spans="1:10" ht="19.5">
      <c r="A19" s="25" t="s">
        <v>194</v>
      </c>
      <c r="B19" s="6" t="s">
        <v>29</v>
      </c>
      <c r="C19" s="7">
        <v>11</v>
      </c>
      <c r="D19" s="8">
        <v>39</v>
      </c>
      <c r="E19" s="8">
        <v>43</v>
      </c>
      <c r="F19" s="8">
        <f t="shared" si="0"/>
        <v>82</v>
      </c>
      <c r="G19" s="38">
        <f t="shared" si="1"/>
        <v>71</v>
      </c>
      <c r="H19" s="34">
        <v>25169</v>
      </c>
      <c r="J19" s="24">
        <f t="shared" si="3"/>
        <v>37.5</v>
      </c>
    </row>
    <row r="20" spans="1:10" ht="19.5">
      <c r="A20" s="25" t="s">
        <v>278</v>
      </c>
      <c r="B20" s="6" t="s">
        <v>29</v>
      </c>
      <c r="C20" s="7">
        <v>10</v>
      </c>
      <c r="D20" s="8">
        <v>39</v>
      </c>
      <c r="E20" s="8">
        <v>44</v>
      </c>
      <c r="F20" s="8">
        <f t="shared" si="0"/>
        <v>83</v>
      </c>
      <c r="G20" s="38">
        <f t="shared" si="1"/>
        <v>73</v>
      </c>
      <c r="H20" s="34">
        <v>23632</v>
      </c>
      <c r="J20" s="24">
        <f t="shared" si="3"/>
        <v>39</v>
      </c>
    </row>
    <row r="21" spans="1:10" ht="19.5">
      <c r="A21" s="25" t="s">
        <v>197</v>
      </c>
      <c r="B21" s="6" t="s">
        <v>29</v>
      </c>
      <c r="C21" s="7">
        <v>11</v>
      </c>
      <c r="D21" s="8">
        <v>44</v>
      </c>
      <c r="E21" s="8">
        <v>42</v>
      </c>
      <c r="F21" s="8">
        <f t="shared" si="0"/>
        <v>86</v>
      </c>
      <c r="G21" s="38">
        <f t="shared" si="1"/>
        <v>75</v>
      </c>
      <c r="H21" s="34">
        <v>24139</v>
      </c>
      <c r="J21" s="24">
        <f t="shared" si="3"/>
        <v>36.5</v>
      </c>
    </row>
    <row r="22" spans="1:10" ht="19.5">
      <c r="A22" s="25" t="s">
        <v>265</v>
      </c>
      <c r="B22" s="6" t="s">
        <v>129</v>
      </c>
      <c r="C22" s="7">
        <v>11</v>
      </c>
      <c r="D22" s="8">
        <v>45</v>
      </c>
      <c r="E22" s="8">
        <v>42</v>
      </c>
      <c r="F22" s="8">
        <f t="shared" si="0"/>
        <v>87</v>
      </c>
      <c r="G22" s="38">
        <f t="shared" si="1"/>
        <v>76</v>
      </c>
      <c r="H22" s="34">
        <v>26053</v>
      </c>
      <c r="J22" s="24">
        <f t="shared" si="3"/>
        <v>36.5</v>
      </c>
    </row>
    <row r="23" spans="1:10" ht="19.5">
      <c r="A23" s="25" t="s">
        <v>100</v>
      </c>
      <c r="B23" s="6" t="s">
        <v>40</v>
      </c>
      <c r="C23" s="7">
        <v>7</v>
      </c>
      <c r="D23" s="8">
        <v>39</v>
      </c>
      <c r="E23" s="8">
        <v>48</v>
      </c>
      <c r="F23" s="8">
        <f t="shared" si="0"/>
        <v>87</v>
      </c>
      <c r="G23" s="38">
        <f t="shared" si="1"/>
        <v>80</v>
      </c>
      <c r="H23" s="34">
        <v>24765</v>
      </c>
      <c r="J23" s="24">
        <f t="shared" si="3"/>
        <v>44.5</v>
      </c>
    </row>
    <row r="24" spans="1:10" ht="19.5">
      <c r="A24" s="25" t="s">
        <v>105</v>
      </c>
      <c r="B24" s="6" t="s">
        <v>33</v>
      </c>
      <c r="C24" s="7">
        <v>8</v>
      </c>
      <c r="D24" s="8">
        <v>46</v>
      </c>
      <c r="E24" s="8">
        <v>42</v>
      </c>
      <c r="F24" s="8">
        <f t="shared" si="0"/>
        <v>88</v>
      </c>
      <c r="G24" s="38">
        <f t="shared" si="1"/>
        <v>80</v>
      </c>
      <c r="H24" s="34">
        <v>26068</v>
      </c>
      <c r="J24" s="24">
        <f t="shared" si="3"/>
        <v>38</v>
      </c>
    </row>
    <row r="25" spans="1:10" ht="19.5">
      <c r="A25" s="25" t="s">
        <v>112</v>
      </c>
      <c r="B25" s="6" t="s">
        <v>127</v>
      </c>
      <c r="C25" s="7">
        <v>11</v>
      </c>
      <c r="D25" s="8">
        <v>45</v>
      </c>
      <c r="E25" s="8">
        <v>43</v>
      </c>
      <c r="F25" s="8">
        <f t="shared" si="0"/>
        <v>88</v>
      </c>
      <c r="G25" s="38">
        <f t="shared" si="1"/>
        <v>77</v>
      </c>
      <c r="H25" s="34">
        <v>24928</v>
      </c>
      <c r="J25" s="24">
        <f t="shared" si="3"/>
        <v>37.5</v>
      </c>
    </row>
    <row r="26" spans="1:10" ht="19.5">
      <c r="A26" s="25" t="s">
        <v>207</v>
      </c>
      <c r="B26" s="6" t="s">
        <v>29</v>
      </c>
      <c r="C26" s="7">
        <v>17</v>
      </c>
      <c r="D26" s="8">
        <v>47</v>
      </c>
      <c r="E26" s="8">
        <v>45</v>
      </c>
      <c r="F26" s="8">
        <f t="shared" si="0"/>
        <v>92</v>
      </c>
      <c r="G26" s="38">
        <f t="shared" si="1"/>
        <v>75</v>
      </c>
      <c r="H26" s="34">
        <v>26075</v>
      </c>
      <c r="J26" s="24">
        <f t="shared" si="3"/>
        <v>36.5</v>
      </c>
    </row>
    <row r="27" spans="1:10" ht="20.25" thickBot="1">
      <c r="A27" s="25" t="s">
        <v>350</v>
      </c>
      <c r="B27" s="6" t="s">
        <v>127</v>
      </c>
      <c r="C27" s="7">
        <v>16</v>
      </c>
      <c r="D27" s="8">
        <v>48</v>
      </c>
      <c r="E27" s="8">
        <v>45</v>
      </c>
      <c r="F27" s="8">
        <f t="shared" si="0"/>
        <v>93</v>
      </c>
      <c r="G27" s="38">
        <f t="shared" si="1"/>
        <v>77</v>
      </c>
      <c r="H27" s="34">
        <v>24594</v>
      </c>
      <c r="J27" s="24">
        <f t="shared" si="3"/>
        <v>37</v>
      </c>
    </row>
    <row r="28" spans="1:10" ht="20.25" thickBot="1">
      <c r="A28" s="25" t="s">
        <v>176</v>
      </c>
      <c r="B28" s="6" t="s">
        <v>29</v>
      </c>
      <c r="C28" s="7">
        <v>26</v>
      </c>
      <c r="D28" s="8">
        <v>48</v>
      </c>
      <c r="E28" s="8">
        <v>46</v>
      </c>
      <c r="F28" s="8">
        <f t="shared" si="0"/>
        <v>94</v>
      </c>
      <c r="G28" s="99">
        <f t="shared" si="1"/>
        <v>68</v>
      </c>
      <c r="H28" s="34">
        <v>25737</v>
      </c>
      <c r="I28" s="107" t="s">
        <v>372</v>
      </c>
      <c r="J28" s="24">
        <f t="shared" si="3"/>
        <v>33</v>
      </c>
    </row>
    <row r="29" spans="1:10" ht="19.5">
      <c r="A29" s="25" t="s">
        <v>280</v>
      </c>
      <c r="B29" s="6" t="s">
        <v>42</v>
      </c>
      <c r="C29" s="7">
        <v>9</v>
      </c>
      <c r="D29" s="8">
        <v>47</v>
      </c>
      <c r="E29" s="8">
        <v>47</v>
      </c>
      <c r="F29" s="8">
        <f t="shared" si="0"/>
        <v>94</v>
      </c>
      <c r="G29" s="38">
        <f t="shared" si="1"/>
        <v>85</v>
      </c>
      <c r="H29" s="34">
        <v>23107</v>
      </c>
      <c r="J29" s="24">
        <f t="shared" si="3"/>
        <v>42.5</v>
      </c>
    </row>
    <row r="30" spans="1:10" ht="19.5">
      <c r="A30" s="25" t="s">
        <v>279</v>
      </c>
      <c r="B30" s="6" t="s">
        <v>42</v>
      </c>
      <c r="C30" s="7">
        <v>17</v>
      </c>
      <c r="D30" s="8">
        <v>46</v>
      </c>
      <c r="E30" s="8">
        <v>48</v>
      </c>
      <c r="F30" s="8">
        <f t="shared" si="0"/>
        <v>94</v>
      </c>
      <c r="G30" s="38">
        <f t="shared" si="1"/>
        <v>77</v>
      </c>
      <c r="H30" s="34">
        <v>23552</v>
      </c>
      <c r="J30" s="24">
        <f t="shared" si="3"/>
        <v>39.5</v>
      </c>
    </row>
    <row r="31" spans="1:10" ht="19.5">
      <c r="A31" s="25" t="s">
        <v>188</v>
      </c>
      <c r="B31" s="6" t="s">
        <v>27</v>
      </c>
      <c r="C31" s="7">
        <v>18</v>
      </c>
      <c r="D31" s="8">
        <v>46</v>
      </c>
      <c r="E31" s="8">
        <v>49</v>
      </c>
      <c r="F31" s="8">
        <f t="shared" si="0"/>
        <v>95</v>
      </c>
      <c r="G31" s="38">
        <f t="shared" si="1"/>
        <v>77</v>
      </c>
      <c r="H31" s="34">
        <v>23497</v>
      </c>
      <c r="J31" s="24">
        <f t="shared" si="3"/>
        <v>40</v>
      </c>
    </row>
    <row r="32" spans="1:10" ht="19.5">
      <c r="A32" s="25" t="s">
        <v>117</v>
      </c>
      <c r="B32" s="6" t="s">
        <v>40</v>
      </c>
      <c r="C32" s="7">
        <v>13</v>
      </c>
      <c r="D32" s="8">
        <v>50</v>
      </c>
      <c r="E32" s="8">
        <v>46</v>
      </c>
      <c r="F32" s="8">
        <f t="shared" si="0"/>
        <v>96</v>
      </c>
      <c r="G32" s="38">
        <f t="shared" si="1"/>
        <v>83</v>
      </c>
      <c r="H32" s="34">
        <v>23064</v>
      </c>
      <c r="J32" s="24">
        <f t="shared" si="3"/>
        <v>39.5</v>
      </c>
    </row>
    <row r="33" spans="1:10" ht="19.5">
      <c r="A33" s="25" t="s">
        <v>147</v>
      </c>
      <c r="B33" s="6" t="s">
        <v>247</v>
      </c>
      <c r="C33" s="7">
        <v>20</v>
      </c>
      <c r="D33" s="8">
        <v>45</v>
      </c>
      <c r="E33" s="8">
        <v>51</v>
      </c>
      <c r="F33" s="8">
        <f t="shared" si="0"/>
        <v>96</v>
      </c>
      <c r="G33" s="38">
        <f t="shared" si="1"/>
        <v>76</v>
      </c>
      <c r="H33" s="34">
        <v>25613</v>
      </c>
      <c r="J33" s="24">
        <f t="shared" si="3"/>
        <v>41</v>
      </c>
    </row>
    <row r="34" spans="1:10" ht="19.5">
      <c r="A34" s="25" t="s">
        <v>145</v>
      </c>
      <c r="B34" s="6" t="s">
        <v>247</v>
      </c>
      <c r="C34" s="7">
        <v>16</v>
      </c>
      <c r="D34" s="8">
        <v>52</v>
      </c>
      <c r="E34" s="8">
        <v>45</v>
      </c>
      <c r="F34" s="8">
        <f t="shared" si="0"/>
        <v>97</v>
      </c>
      <c r="G34" s="38">
        <f t="shared" si="1"/>
        <v>81</v>
      </c>
      <c r="H34" s="34">
        <v>23839</v>
      </c>
      <c r="J34" s="24">
        <f t="shared" si="3"/>
        <v>37</v>
      </c>
    </row>
    <row r="35" spans="1:10" ht="19.5">
      <c r="A35" s="25" t="s">
        <v>113</v>
      </c>
      <c r="B35" s="6" t="s">
        <v>127</v>
      </c>
      <c r="C35" s="7">
        <v>25</v>
      </c>
      <c r="D35" s="8">
        <v>46</v>
      </c>
      <c r="E35" s="8">
        <v>51</v>
      </c>
      <c r="F35" s="8">
        <f t="shared" si="0"/>
        <v>97</v>
      </c>
      <c r="G35" s="38">
        <f t="shared" si="1"/>
        <v>72</v>
      </c>
      <c r="H35" s="34">
        <v>25110</v>
      </c>
      <c r="J35" s="24">
        <f t="shared" si="3"/>
        <v>38.5</v>
      </c>
    </row>
    <row r="36" spans="1:10" ht="19.5">
      <c r="A36" s="25" t="s">
        <v>186</v>
      </c>
      <c r="B36" s="6" t="s">
        <v>29</v>
      </c>
      <c r="C36" s="7">
        <v>18</v>
      </c>
      <c r="D36" s="8">
        <v>50</v>
      </c>
      <c r="E36" s="8">
        <v>48</v>
      </c>
      <c r="F36" s="8">
        <f t="shared" si="0"/>
        <v>98</v>
      </c>
      <c r="G36" s="38">
        <f t="shared" si="1"/>
        <v>80</v>
      </c>
      <c r="H36" s="34">
        <v>24030</v>
      </c>
      <c r="J36" s="24">
        <f t="shared" si="3"/>
        <v>39</v>
      </c>
    </row>
    <row r="37" spans="1:10" ht="19.5">
      <c r="A37" s="25" t="s">
        <v>41</v>
      </c>
      <c r="B37" s="6" t="s">
        <v>25</v>
      </c>
      <c r="C37" s="7">
        <v>16</v>
      </c>
      <c r="D37" s="8">
        <v>46</v>
      </c>
      <c r="E37" s="8">
        <v>52</v>
      </c>
      <c r="F37" s="8">
        <f t="shared" si="0"/>
        <v>98</v>
      </c>
      <c r="G37" s="38">
        <f t="shared" si="1"/>
        <v>82</v>
      </c>
      <c r="H37" s="34">
        <v>24177</v>
      </c>
      <c r="J37" s="24">
        <f t="shared" si="3"/>
        <v>44</v>
      </c>
    </row>
    <row r="38" spans="1:10" ht="19.5">
      <c r="A38" s="25" t="s">
        <v>275</v>
      </c>
      <c r="B38" s="6" t="s">
        <v>27</v>
      </c>
      <c r="C38" s="7">
        <v>16</v>
      </c>
      <c r="D38" s="8">
        <v>51</v>
      </c>
      <c r="E38" s="8">
        <v>48</v>
      </c>
      <c r="F38" s="8">
        <f t="shared" si="0"/>
        <v>99</v>
      </c>
      <c r="G38" s="38">
        <f t="shared" si="1"/>
        <v>83</v>
      </c>
      <c r="H38" s="34">
        <v>24008</v>
      </c>
      <c r="J38" s="24">
        <f t="shared" si="3"/>
        <v>40</v>
      </c>
    </row>
    <row r="39" spans="1:10" ht="19.5">
      <c r="A39" s="25" t="s">
        <v>101</v>
      </c>
      <c r="B39" s="6" t="s">
        <v>29</v>
      </c>
      <c r="C39" s="7">
        <v>22</v>
      </c>
      <c r="D39" s="8">
        <v>51</v>
      </c>
      <c r="E39" s="8">
        <v>49</v>
      </c>
      <c r="F39" s="8">
        <f t="shared" si="0"/>
        <v>100</v>
      </c>
      <c r="G39" s="38">
        <f t="shared" si="1"/>
        <v>78</v>
      </c>
      <c r="H39" s="34">
        <v>25427</v>
      </c>
      <c r="J39" s="24">
        <f t="shared" si="3"/>
        <v>38</v>
      </c>
    </row>
    <row r="40" spans="1:10" ht="19.5">
      <c r="A40" s="25" t="s">
        <v>276</v>
      </c>
      <c r="B40" s="6" t="s">
        <v>34</v>
      </c>
      <c r="C40" s="7">
        <v>22</v>
      </c>
      <c r="D40" s="8">
        <v>51</v>
      </c>
      <c r="E40" s="8">
        <v>49</v>
      </c>
      <c r="F40" s="8">
        <f t="shared" si="0"/>
        <v>100</v>
      </c>
      <c r="G40" s="38">
        <f t="shared" si="1"/>
        <v>78</v>
      </c>
      <c r="H40" s="34">
        <v>23880</v>
      </c>
      <c r="J40" s="24">
        <f t="shared" si="3"/>
        <v>38</v>
      </c>
    </row>
    <row r="41" spans="1:10" ht="19.5">
      <c r="A41" s="25" t="s">
        <v>179</v>
      </c>
      <c r="B41" s="6" t="s">
        <v>29</v>
      </c>
      <c r="C41" s="7">
        <v>22</v>
      </c>
      <c r="D41" s="8">
        <v>49</v>
      </c>
      <c r="E41" s="8">
        <v>51</v>
      </c>
      <c r="F41" s="8">
        <f t="shared" si="0"/>
        <v>100</v>
      </c>
      <c r="G41" s="38">
        <f t="shared" si="1"/>
        <v>78</v>
      </c>
      <c r="H41" s="34">
        <v>22767</v>
      </c>
      <c r="J41" s="24">
        <f t="shared" si="3"/>
        <v>40</v>
      </c>
    </row>
    <row r="42" spans="1:10" ht="19.5">
      <c r="A42" s="25" t="s">
        <v>273</v>
      </c>
      <c r="B42" s="6" t="s">
        <v>25</v>
      </c>
      <c r="C42" s="7">
        <v>13</v>
      </c>
      <c r="D42" s="8">
        <v>49</v>
      </c>
      <c r="E42" s="8">
        <v>51</v>
      </c>
      <c r="F42" s="8">
        <f t="shared" si="0"/>
        <v>100</v>
      </c>
      <c r="G42" s="38">
        <f t="shared" si="1"/>
        <v>87</v>
      </c>
      <c r="H42" s="34">
        <v>24521</v>
      </c>
      <c r="J42" s="24">
        <f t="shared" si="3"/>
        <v>44.5</v>
      </c>
    </row>
    <row r="43" spans="1:10" ht="19.5">
      <c r="A43" s="25" t="s">
        <v>118</v>
      </c>
      <c r="B43" s="6" t="s">
        <v>33</v>
      </c>
      <c r="C43" s="7">
        <v>15</v>
      </c>
      <c r="D43" s="8">
        <v>48</v>
      </c>
      <c r="E43" s="8">
        <v>52</v>
      </c>
      <c r="F43" s="8">
        <f t="shared" si="0"/>
        <v>100</v>
      </c>
      <c r="G43" s="38">
        <f t="shared" si="1"/>
        <v>85</v>
      </c>
      <c r="H43" s="34">
        <v>23141</v>
      </c>
      <c r="J43" s="24">
        <f t="shared" si="3"/>
        <v>44.5</v>
      </c>
    </row>
    <row r="44" spans="1:10" ht="19.5">
      <c r="A44" s="25" t="s">
        <v>269</v>
      </c>
      <c r="B44" s="6" t="s">
        <v>25</v>
      </c>
      <c r="C44" s="7">
        <v>15</v>
      </c>
      <c r="D44" s="8">
        <v>49</v>
      </c>
      <c r="E44" s="8">
        <v>52</v>
      </c>
      <c r="F44" s="8">
        <f t="shared" si="0"/>
        <v>101</v>
      </c>
      <c r="G44" s="38">
        <f t="shared" si="1"/>
        <v>86</v>
      </c>
      <c r="H44" s="34">
        <v>25147</v>
      </c>
      <c r="J44" s="24">
        <f t="shared" si="3"/>
        <v>44.5</v>
      </c>
    </row>
    <row r="45" spans="1:10" ht="19.5">
      <c r="A45" s="25" t="s">
        <v>274</v>
      </c>
      <c r="B45" s="6" t="s">
        <v>30</v>
      </c>
      <c r="C45" s="7">
        <v>14</v>
      </c>
      <c r="D45" s="8">
        <v>55</v>
      </c>
      <c r="E45" s="8">
        <v>47</v>
      </c>
      <c r="F45" s="8">
        <f t="shared" si="0"/>
        <v>102</v>
      </c>
      <c r="G45" s="38">
        <f t="shared" si="1"/>
        <v>88</v>
      </c>
      <c r="H45" s="34">
        <v>24506</v>
      </c>
      <c r="J45" s="24">
        <f t="shared" si="3"/>
        <v>40</v>
      </c>
    </row>
    <row r="46" spans="1:10" ht="19.5">
      <c r="A46" s="25" t="s">
        <v>76</v>
      </c>
      <c r="B46" s="6" t="s">
        <v>36</v>
      </c>
      <c r="C46" s="7">
        <v>23</v>
      </c>
      <c r="D46" s="8">
        <v>51</v>
      </c>
      <c r="E46" s="8">
        <v>52</v>
      </c>
      <c r="F46" s="8">
        <f t="shared" si="0"/>
        <v>103</v>
      </c>
      <c r="G46" s="38">
        <f t="shared" si="1"/>
        <v>80</v>
      </c>
      <c r="H46" s="34">
        <v>26150</v>
      </c>
      <c r="J46" s="24">
        <f t="shared" si="3"/>
        <v>40.5</v>
      </c>
    </row>
    <row r="47" spans="1:10" ht="19.5">
      <c r="A47" s="25" t="s">
        <v>185</v>
      </c>
      <c r="B47" s="6" t="s">
        <v>29</v>
      </c>
      <c r="C47" s="7">
        <v>19</v>
      </c>
      <c r="D47" s="8">
        <v>54</v>
      </c>
      <c r="E47" s="8">
        <v>51</v>
      </c>
      <c r="F47" s="8">
        <f t="shared" si="0"/>
        <v>105</v>
      </c>
      <c r="G47" s="38">
        <f t="shared" si="1"/>
        <v>86</v>
      </c>
      <c r="H47" s="34">
        <v>25636</v>
      </c>
      <c r="J47" s="24">
        <f t="shared" si="3"/>
        <v>41.5</v>
      </c>
    </row>
    <row r="48" spans="1:10" ht="19.5">
      <c r="A48" s="25" t="s">
        <v>282</v>
      </c>
      <c r="B48" s="6" t="s">
        <v>127</v>
      </c>
      <c r="C48" s="7">
        <v>21</v>
      </c>
      <c r="D48" s="8">
        <v>53</v>
      </c>
      <c r="E48" s="8">
        <v>53</v>
      </c>
      <c r="F48" s="8">
        <f t="shared" si="0"/>
        <v>106</v>
      </c>
      <c r="G48" s="38">
        <f t="shared" si="1"/>
        <v>85</v>
      </c>
      <c r="H48" s="34">
        <v>22754</v>
      </c>
      <c r="J48" s="24">
        <f t="shared" si="3"/>
        <v>42.5</v>
      </c>
    </row>
    <row r="49" spans="1:10" ht="19.5">
      <c r="A49" s="25" t="s">
        <v>96</v>
      </c>
      <c r="B49" s="6" t="s">
        <v>127</v>
      </c>
      <c r="C49" s="7">
        <v>17</v>
      </c>
      <c r="D49" s="8">
        <v>53</v>
      </c>
      <c r="E49" s="8">
        <v>53</v>
      </c>
      <c r="F49" s="8">
        <f t="shared" si="0"/>
        <v>106</v>
      </c>
      <c r="G49" s="38">
        <f t="shared" si="1"/>
        <v>89</v>
      </c>
      <c r="H49" s="34">
        <v>23449</v>
      </c>
      <c r="J49" s="24">
        <f t="shared" si="3"/>
        <v>44.5</v>
      </c>
    </row>
    <row r="50" spans="1:10" ht="19.5">
      <c r="A50" s="25" t="s">
        <v>277</v>
      </c>
      <c r="B50" s="6" t="s">
        <v>29</v>
      </c>
      <c r="C50" s="7">
        <v>29</v>
      </c>
      <c r="D50" s="8">
        <v>48</v>
      </c>
      <c r="E50" s="8">
        <v>58</v>
      </c>
      <c r="F50" s="8">
        <f t="shared" si="0"/>
        <v>106</v>
      </c>
      <c r="G50" s="38">
        <f t="shared" si="1"/>
        <v>77</v>
      </c>
      <c r="H50" s="34">
        <v>23727</v>
      </c>
      <c r="J50" s="24">
        <f t="shared" si="3"/>
        <v>43.5</v>
      </c>
    </row>
    <row r="51" spans="1:10" ht="19.5">
      <c r="A51" s="25" t="s">
        <v>121</v>
      </c>
      <c r="B51" s="6" t="s">
        <v>29</v>
      </c>
      <c r="C51" s="7">
        <v>18</v>
      </c>
      <c r="D51" s="8">
        <v>53</v>
      </c>
      <c r="E51" s="8">
        <v>54</v>
      </c>
      <c r="F51" s="8">
        <f t="shared" si="0"/>
        <v>107</v>
      </c>
      <c r="G51" s="38">
        <f t="shared" si="1"/>
        <v>89</v>
      </c>
      <c r="H51" s="34">
        <v>26004</v>
      </c>
      <c r="J51" s="24">
        <f t="shared" si="3"/>
        <v>45</v>
      </c>
    </row>
    <row r="52" spans="1:10" ht="19.5">
      <c r="A52" s="25" t="s">
        <v>161</v>
      </c>
      <c r="B52" s="6" t="s">
        <v>29</v>
      </c>
      <c r="C52" s="7">
        <v>28</v>
      </c>
      <c r="D52" s="8">
        <v>51</v>
      </c>
      <c r="E52" s="8">
        <v>56</v>
      </c>
      <c r="F52" s="8">
        <f t="shared" si="0"/>
        <v>107</v>
      </c>
      <c r="G52" s="38">
        <f t="shared" si="1"/>
        <v>79</v>
      </c>
      <c r="H52" s="34">
        <v>22973</v>
      </c>
      <c r="J52" s="24">
        <f t="shared" si="3"/>
        <v>42</v>
      </c>
    </row>
    <row r="53" spans="1:10" ht="19.5">
      <c r="A53" s="25" t="s">
        <v>325</v>
      </c>
      <c r="B53" s="6" t="s">
        <v>29</v>
      </c>
      <c r="C53" s="7">
        <v>29</v>
      </c>
      <c r="D53" s="8">
        <v>51</v>
      </c>
      <c r="E53" s="8">
        <v>57</v>
      </c>
      <c r="F53" s="8">
        <f t="shared" si="0"/>
        <v>108</v>
      </c>
      <c r="G53" s="38">
        <f t="shared" si="1"/>
        <v>79</v>
      </c>
      <c r="H53" s="34">
        <v>23595</v>
      </c>
      <c r="J53" s="24">
        <f t="shared" si="3"/>
        <v>42.5</v>
      </c>
    </row>
    <row r="54" spans="1:10" ht="19.5">
      <c r="A54" s="25" t="s">
        <v>122</v>
      </c>
      <c r="B54" s="6" t="s">
        <v>29</v>
      </c>
      <c r="C54" s="7">
        <v>28</v>
      </c>
      <c r="D54" s="8">
        <v>56</v>
      </c>
      <c r="E54" s="8">
        <v>55</v>
      </c>
      <c r="F54" s="8">
        <f t="shared" si="0"/>
        <v>111</v>
      </c>
      <c r="G54" s="38">
        <f t="shared" si="1"/>
        <v>83</v>
      </c>
      <c r="H54" s="34">
        <v>25098</v>
      </c>
      <c r="J54" s="24">
        <f t="shared" si="3"/>
        <v>41</v>
      </c>
    </row>
    <row r="55" spans="1:10" ht="19.5">
      <c r="A55" s="66" t="s">
        <v>111</v>
      </c>
      <c r="B55" s="6" t="s">
        <v>34</v>
      </c>
      <c r="C55" s="67" t="s">
        <v>9</v>
      </c>
      <c r="D55" s="68" t="s">
        <v>9</v>
      </c>
      <c r="E55" s="68" t="s">
        <v>9</v>
      </c>
      <c r="F55" s="68" t="s">
        <v>9</v>
      </c>
      <c r="G55" s="49" t="s">
        <v>9</v>
      </c>
      <c r="H55" s="34">
        <v>25461</v>
      </c>
      <c r="J55" s="1"/>
    </row>
    <row r="56" spans="1:10" ht="19.5">
      <c r="A56" s="66" t="s">
        <v>271</v>
      </c>
      <c r="B56" s="6" t="s">
        <v>25</v>
      </c>
      <c r="C56" s="67" t="s">
        <v>9</v>
      </c>
      <c r="D56" s="68" t="s">
        <v>9</v>
      </c>
      <c r="E56" s="68" t="s">
        <v>9</v>
      </c>
      <c r="F56" s="68" t="s">
        <v>9</v>
      </c>
      <c r="G56" s="49" t="s">
        <v>9</v>
      </c>
      <c r="H56" s="34">
        <v>24749</v>
      </c>
      <c r="J56" s="1"/>
    </row>
    <row r="57" spans="1:10" ht="19.5">
      <c r="A57" s="66" t="s">
        <v>272</v>
      </c>
      <c r="B57" s="6" t="s">
        <v>34</v>
      </c>
      <c r="C57" s="67" t="s">
        <v>9</v>
      </c>
      <c r="D57" s="68" t="s">
        <v>9</v>
      </c>
      <c r="E57" s="68" t="s">
        <v>9</v>
      </c>
      <c r="F57" s="68" t="s">
        <v>9</v>
      </c>
      <c r="G57" s="49" t="s">
        <v>9</v>
      </c>
      <c r="H57" s="34">
        <v>24729</v>
      </c>
      <c r="J57" s="1"/>
    </row>
    <row r="58" spans="1:10" ht="19.5">
      <c r="A58" s="66" t="s">
        <v>61</v>
      </c>
      <c r="B58" s="6" t="s">
        <v>137</v>
      </c>
      <c r="C58" s="67" t="s">
        <v>9</v>
      </c>
      <c r="D58" s="68" t="s">
        <v>9</v>
      </c>
      <c r="E58" s="68" t="s">
        <v>9</v>
      </c>
      <c r="F58" s="68" t="s">
        <v>9</v>
      </c>
      <c r="G58" s="49" t="s">
        <v>9</v>
      </c>
      <c r="H58" s="34">
        <v>24241</v>
      </c>
      <c r="J58" s="1"/>
    </row>
    <row r="59" spans="1:10" ht="19.5">
      <c r="A59" s="66" t="s">
        <v>283</v>
      </c>
      <c r="B59" s="6" t="s">
        <v>25</v>
      </c>
      <c r="C59" s="67" t="s">
        <v>9</v>
      </c>
      <c r="D59" s="68" t="s">
        <v>9</v>
      </c>
      <c r="E59" s="68" t="s">
        <v>9</v>
      </c>
      <c r="F59" s="68" t="s">
        <v>9</v>
      </c>
      <c r="G59" s="49" t="s">
        <v>9</v>
      </c>
      <c r="H59" s="34">
        <v>22662</v>
      </c>
      <c r="J59" s="1"/>
    </row>
    <row r="60" spans="1:10" ht="19.5">
      <c r="A60" s="25" t="s">
        <v>24</v>
      </c>
      <c r="B60" s="6" t="s">
        <v>25</v>
      </c>
      <c r="C60" s="7" t="s">
        <v>5</v>
      </c>
      <c r="D60" s="8" t="s">
        <v>331</v>
      </c>
      <c r="E60" s="8" t="s">
        <v>332</v>
      </c>
      <c r="F60" s="68" t="s">
        <v>9</v>
      </c>
      <c r="G60" s="49" t="s">
        <v>9</v>
      </c>
      <c r="H60" s="34">
        <v>26222</v>
      </c>
      <c r="J60" s="1"/>
    </row>
    <row r="61" spans="1:10" ht="19.5">
      <c r="A61" s="25" t="s">
        <v>86</v>
      </c>
      <c r="B61" s="6" t="s">
        <v>34</v>
      </c>
      <c r="C61" s="7" t="s">
        <v>5</v>
      </c>
      <c r="D61" s="8" t="s">
        <v>331</v>
      </c>
      <c r="E61" s="8" t="s">
        <v>332</v>
      </c>
      <c r="F61" s="68" t="s">
        <v>9</v>
      </c>
      <c r="G61" s="49" t="s">
        <v>9</v>
      </c>
      <c r="H61" s="34">
        <v>25503</v>
      </c>
      <c r="J61" s="1"/>
    </row>
    <row r="62" spans="1:10" ht="19.5">
      <c r="A62" s="25" t="s">
        <v>268</v>
      </c>
      <c r="B62" s="6" t="s">
        <v>25</v>
      </c>
      <c r="C62" s="7" t="s">
        <v>5</v>
      </c>
      <c r="D62" s="8" t="s">
        <v>331</v>
      </c>
      <c r="E62" s="8" t="s">
        <v>332</v>
      </c>
      <c r="F62" s="68" t="s">
        <v>9</v>
      </c>
      <c r="G62" s="49" t="s">
        <v>9</v>
      </c>
      <c r="H62" s="34">
        <v>25152</v>
      </c>
      <c r="J62" s="1"/>
    </row>
    <row r="63" spans="1:10" ht="19.5">
      <c r="A63" s="25" t="s">
        <v>270</v>
      </c>
      <c r="B63" s="6" t="s">
        <v>42</v>
      </c>
      <c r="C63" s="7" t="s">
        <v>5</v>
      </c>
      <c r="D63" s="8" t="s">
        <v>331</v>
      </c>
      <c r="E63" s="8" t="s">
        <v>332</v>
      </c>
      <c r="F63" s="68" t="s">
        <v>9</v>
      </c>
      <c r="G63" s="49" t="s">
        <v>9</v>
      </c>
      <c r="H63" s="34">
        <v>25041</v>
      </c>
      <c r="J63" s="1"/>
    </row>
    <row r="64" spans="1:10" ht="19.5">
      <c r="A64" s="25" t="s">
        <v>119</v>
      </c>
      <c r="B64" s="6" t="s">
        <v>34</v>
      </c>
      <c r="C64" s="7" t="s">
        <v>5</v>
      </c>
      <c r="D64" s="8" t="s">
        <v>331</v>
      </c>
      <c r="E64" s="8" t="s">
        <v>332</v>
      </c>
      <c r="F64" s="68" t="s">
        <v>9</v>
      </c>
      <c r="G64" s="49" t="s">
        <v>9</v>
      </c>
      <c r="H64" s="34">
        <v>22814</v>
      </c>
      <c r="J64" s="1"/>
    </row>
    <row r="65" spans="1:10" ht="19.5">
      <c r="A65" s="25" t="s">
        <v>148</v>
      </c>
      <c r="B65" s="6" t="s">
        <v>247</v>
      </c>
      <c r="C65" s="7" t="s">
        <v>5</v>
      </c>
      <c r="D65" s="8" t="s">
        <v>331</v>
      </c>
      <c r="E65" s="8" t="s">
        <v>332</v>
      </c>
      <c r="F65" s="68" t="s">
        <v>9</v>
      </c>
      <c r="G65" s="49" t="s">
        <v>9</v>
      </c>
      <c r="H65" s="34">
        <v>25049</v>
      </c>
      <c r="J65" s="1"/>
    </row>
    <row r="66" spans="1:10" ht="19.5">
      <c r="A66" s="25" t="s">
        <v>187</v>
      </c>
      <c r="B66" s="6" t="s">
        <v>27</v>
      </c>
      <c r="C66" s="7" t="s">
        <v>5</v>
      </c>
      <c r="D66" s="8" t="s">
        <v>331</v>
      </c>
      <c r="E66" s="8" t="s">
        <v>332</v>
      </c>
      <c r="F66" s="68" t="s">
        <v>9</v>
      </c>
      <c r="G66" s="49" t="s">
        <v>9</v>
      </c>
      <c r="H66" s="34">
        <v>24299</v>
      </c>
      <c r="J66" s="1"/>
    </row>
    <row r="67" spans="1:10" ht="19.5">
      <c r="A67" s="25" t="s">
        <v>146</v>
      </c>
      <c r="B67" s="6" t="s">
        <v>247</v>
      </c>
      <c r="C67" s="7" t="s">
        <v>5</v>
      </c>
      <c r="D67" s="8" t="s">
        <v>331</v>
      </c>
      <c r="E67" s="8" t="s">
        <v>332</v>
      </c>
      <c r="F67" s="68" t="s">
        <v>9</v>
      </c>
      <c r="G67" s="49" t="s">
        <v>9</v>
      </c>
      <c r="H67" s="34">
        <v>23949</v>
      </c>
      <c r="J67" s="1"/>
    </row>
    <row r="68" spans="1:10" ht="20.25" thickBot="1">
      <c r="A68" s="86" t="s">
        <v>281</v>
      </c>
      <c r="B68" s="87" t="s">
        <v>129</v>
      </c>
      <c r="C68" s="88" t="s">
        <v>5</v>
      </c>
      <c r="D68" s="89" t="s">
        <v>331</v>
      </c>
      <c r="E68" s="89" t="s">
        <v>332</v>
      </c>
      <c r="F68" s="93" t="s">
        <v>9</v>
      </c>
      <c r="G68" s="94" t="s">
        <v>9</v>
      </c>
      <c r="H68" s="91">
        <v>22879</v>
      </c>
      <c r="J68" s="1"/>
    </row>
    <row r="69" spans="1:10">
      <c r="G69" s="2"/>
      <c r="J69" s="1"/>
    </row>
    <row r="70" spans="1:10">
      <c r="G70" s="2"/>
    </row>
    <row r="71" spans="1:10">
      <c r="G71" s="2"/>
    </row>
    <row r="72" spans="1:10">
      <c r="G72" s="2"/>
    </row>
    <row r="73" spans="1:10">
      <c r="G73" s="2"/>
    </row>
    <row r="74" spans="1:10">
      <c r="G74" s="2"/>
    </row>
    <row r="75" spans="1:10">
      <c r="G75" s="2"/>
    </row>
    <row r="76" spans="1:10">
      <c r="G76" s="2"/>
    </row>
    <row r="77" spans="1:10">
      <c r="G77" s="2"/>
    </row>
    <row r="78" spans="1:10">
      <c r="G78" s="2"/>
    </row>
    <row r="79" spans="1:10">
      <c r="G79" s="2"/>
    </row>
    <row r="80" spans="1:10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  <row r="171" spans="7:7">
      <c r="G171" s="2"/>
    </row>
    <row r="172" spans="7:7">
      <c r="G172" s="2"/>
    </row>
    <row r="173" spans="7:7">
      <c r="G173" s="2"/>
    </row>
    <row r="174" spans="7:7">
      <c r="G174" s="2"/>
    </row>
    <row r="175" spans="7:7">
      <c r="G175" s="2"/>
    </row>
    <row r="176" spans="7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  <row r="245" spans="7:7">
      <c r="G245" s="2"/>
    </row>
    <row r="246" spans="7:7">
      <c r="G246" s="2"/>
    </row>
    <row r="247" spans="7:7">
      <c r="G247" s="2"/>
    </row>
    <row r="248" spans="7:7">
      <c r="G248" s="2"/>
    </row>
    <row r="249" spans="7:7">
      <c r="G249" s="2"/>
    </row>
    <row r="250" spans="7:7">
      <c r="G250" s="2"/>
    </row>
    <row r="251" spans="7:7">
      <c r="G251" s="2"/>
    </row>
    <row r="252" spans="7:7">
      <c r="G252" s="2"/>
    </row>
    <row r="253" spans="7:7">
      <c r="G253" s="2"/>
    </row>
    <row r="254" spans="7:7">
      <c r="G254" s="2"/>
    </row>
    <row r="255" spans="7:7">
      <c r="G255" s="2"/>
    </row>
    <row r="256" spans="7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</sheetData>
  <sortState ref="A10:I54">
    <sortCondition ref="F10:F54"/>
    <sortCondition ref="E10:E54"/>
    <sortCondition ref="D10:D54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5"/>
  <sheetViews>
    <sheetView zoomScale="70" workbookViewId="0">
      <selection sqref="A1:G1"/>
    </sheetView>
  </sheetViews>
  <sheetFormatPr baseColWidth="10" defaultRowHeight="18.75"/>
  <cols>
    <col min="1" max="1" width="35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15" t="s">
        <v>7</v>
      </c>
      <c r="B1" s="115"/>
      <c r="C1" s="115"/>
      <c r="D1" s="115"/>
      <c r="E1" s="115"/>
      <c r="F1" s="115"/>
      <c r="G1" s="115"/>
    </row>
    <row r="2" spans="1:10" ht="30.75">
      <c r="A2" s="115" t="s">
        <v>8</v>
      </c>
      <c r="B2" s="115"/>
      <c r="C2" s="115"/>
      <c r="D2" s="115"/>
      <c r="E2" s="115"/>
      <c r="F2" s="115"/>
      <c r="G2" s="115"/>
    </row>
    <row r="3" spans="1:10" ht="25.5">
      <c r="A3" s="118" t="str">
        <f>'MID AMATEUR'!A3:G3</f>
        <v>SIERRA DE LOS PADRES</v>
      </c>
      <c r="B3" s="118"/>
      <c r="C3" s="118"/>
      <c r="D3" s="118"/>
      <c r="E3" s="118"/>
      <c r="F3" s="118"/>
      <c r="G3" s="118"/>
    </row>
    <row r="4" spans="1:10" ht="25.5">
      <c r="A4" s="118" t="str">
        <f>SENIOR!A4:G4</f>
        <v>GOLF CLUB</v>
      </c>
      <c r="B4" s="118"/>
      <c r="C4" s="118"/>
      <c r="D4" s="118"/>
      <c r="E4" s="118"/>
      <c r="F4" s="118"/>
      <c r="G4" s="118"/>
    </row>
    <row r="5" spans="1:10" ht="20.25">
      <c r="A5" s="116" t="str">
        <f>'MID AMATEUR'!A5:G5</f>
        <v>2° FECHA DE MAYORES</v>
      </c>
      <c r="B5" s="116"/>
      <c r="C5" s="116"/>
      <c r="D5" s="116"/>
      <c r="E5" s="116"/>
      <c r="F5" s="116"/>
      <c r="G5" s="116"/>
    </row>
    <row r="6" spans="1:10" ht="19.5">
      <c r="A6" s="117" t="s">
        <v>6</v>
      </c>
      <c r="B6" s="117"/>
      <c r="C6" s="117"/>
      <c r="D6" s="117"/>
      <c r="E6" s="117"/>
      <c r="F6" s="117"/>
      <c r="G6" s="117"/>
    </row>
    <row r="7" spans="1:10" ht="20.25" thickBot="1">
      <c r="A7" s="119" t="str">
        <f>'MID AMATEUR'!A7:E7</f>
        <v>SABADO 10 Y DOMINGO 11 DE ABRIL DE 2021</v>
      </c>
      <c r="B7" s="119"/>
      <c r="C7" s="119"/>
      <c r="D7" s="119"/>
      <c r="E7" s="119"/>
      <c r="F7" s="119"/>
      <c r="G7" s="119"/>
      <c r="H7" s="22"/>
    </row>
    <row r="8" spans="1:10" ht="20.25" thickBot="1">
      <c r="A8" s="112" t="s">
        <v>379</v>
      </c>
      <c r="B8" s="113"/>
      <c r="C8" s="113"/>
      <c r="D8" s="113"/>
      <c r="E8" s="113"/>
      <c r="F8" s="113"/>
      <c r="G8" s="114"/>
      <c r="H8" s="32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10" ht="20.25" thickBot="1">
      <c r="A10" s="25" t="s">
        <v>35</v>
      </c>
      <c r="B10" s="6" t="s">
        <v>33</v>
      </c>
      <c r="C10" s="7">
        <v>5</v>
      </c>
      <c r="D10" s="8">
        <v>39</v>
      </c>
      <c r="E10" s="8">
        <v>40</v>
      </c>
      <c r="F10" s="98">
        <f t="shared" ref="F10:F52" si="0">SUM(D10+E10)</f>
        <v>79</v>
      </c>
      <c r="G10" s="38">
        <f t="shared" ref="G10:G52" si="1">(F10-C10)</f>
        <v>74</v>
      </c>
      <c r="H10" s="34">
        <v>18709</v>
      </c>
      <c r="I10" s="105" t="s">
        <v>373</v>
      </c>
      <c r="J10" s="24">
        <f t="shared" ref="J10:J41" si="2">(E10-C10*0.5)</f>
        <v>37.5</v>
      </c>
    </row>
    <row r="11" spans="1:10" ht="20.25" thickBot="1">
      <c r="A11" s="25" t="s">
        <v>193</v>
      </c>
      <c r="B11" s="6" t="s">
        <v>29</v>
      </c>
      <c r="C11" s="7">
        <v>8</v>
      </c>
      <c r="D11" s="8">
        <v>39</v>
      </c>
      <c r="E11" s="8">
        <v>41</v>
      </c>
      <c r="F11" s="98">
        <f t="shared" si="0"/>
        <v>80</v>
      </c>
      <c r="G11" s="38">
        <f t="shared" si="1"/>
        <v>72</v>
      </c>
      <c r="H11" s="34">
        <v>19762</v>
      </c>
      <c r="I11" s="105" t="s">
        <v>374</v>
      </c>
      <c r="J11" s="24">
        <f t="shared" si="2"/>
        <v>37</v>
      </c>
    </row>
    <row r="12" spans="1:10" ht="19.5">
      <c r="A12" s="25" t="s">
        <v>324</v>
      </c>
      <c r="B12" s="6" t="s">
        <v>27</v>
      </c>
      <c r="C12" s="7">
        <v>4</v>
      </c>
      <c r="D12" s="8">
        <v>38</v>
      </c>
      <c r="E12" s="8">
        <v>42</v>
      </c>
      <c r="F12" s="8">
        <f t="shared" si="0"/>
        <v>80</v>
      </c>
      <c r="G12" s="38">
        <f t="shared" si="1"/>
        <v>76</v>
      </c>
      <c r="H12" s="34">
        <v>21871</v>
      </c>
      <c r="J12" s="24">
        <f t="shared" si="2"/>
        <v>40</v>
      </c>
    </row>
    <row r="13" spans="1:10" ht="19.5">
      <c r="A13" s="25" t="s">
        <v>219</v>
      </c>
      <c r="B13" s="6" t="s">
        <v>29</v>
      </c>
      <c r="C13" s="7">
        <v>9</v>
      </c>
      <c r="D13" s="8">
        <v>42</v>
      </c>
      <c r="E13" s="8">
        <v>42</v>
      </c>
      <c r="F13" s="8">
        <f t="shared" si="0"/>
        <v>84</v>
      </c>
      <c r="G13" s="38">
        <f t="shared" si="1"/>
        <v>75</v>
      </c>
      <c r="H13" s="34">
        <v>21345</v>
      </c>
      <c r="J13" s="24">
        <f t="shared" si="2"/>
        <v>37.5</v>
      </c>
    </row>
    <row r="14" spans="1:10" ht="19.5">
      <c r="A14" s="25" t="s">
        <v>149</v>
      </c>
      <c r="B14" s="6" t="s">
        <v>29</v>
      </c>
      <c r="C14" s="7">
        <v>6</v>
      </c>
      <c r="D14" s="8">
        <v>40</v>
      </c>
      <c r="E14" s="8">
        <v>44</v>
      </c>
      <c r="F14" s="8">
        <f t="shared" si="0"/>
        <v>84</v>
      </c>
      <c r="G14" s="38">
        <f t="shared" si="1"/>
        <v>78</v>
      </c>
      <c r="H14" s="34">
        <v>19615</v>
      </c>
      <c r="J14" s="24">
        <f t="shared" si="2"/>
        <v>41</v>
      </c>
    </row>
    <row r="15" spans="1:10" ht="19.5">
      <c r="A15" s="25" t="s">
        <v>195</v>
      </c>
      <c r="B15" s="6" t="s">
        <v>29</v>
      </c>
      <c r="C15" s="7">
        <v>14</v>
      </c>
      <c r="D15" s="8">
        <v>43</v>
      </c>
      <c r="E15" s="8">
        <v>43</v>
      </c>
      <c r="F15" s="8">
        <f t="shared" si="0"/>
        <v>86</v>
      </c>
      <c r="G15" s="38">
        <f t="shared" si="1"/>
        <v>72</v>
      </c>
      <c r="H15" s="34">
        <v>21383</v>
      </c>
      <c r="J15" s="24">
        <f t="shared" si="2"/>
        <v>36</v>
      </c>
    </row>
    <row r="16" spans="1:10" ht="19.5">
      <c r="A16" s="25" t="s">
        <v>206</v>
      </c>
      <c r="B16" s="6" t="s">
        <v>29</v>
      </c>
      <c r="C16" s="7">
        <v>9</v>
      </c>
      <c r="D16" s="8">
        <v>43</v>
      </c>
      <c r="E16" s="8">
        <v>43</v>
      </c>
      <c r="F16" s="8">
        <f t="shared" si="0"/>
        <v>86</v>
      </c>
      <c r="G16" s="38">
        <f t="shared" si="1"/>
        <v>77</v>
      </c>
      <c r="H16" s="34">
        <v>18043</v>
      </c>
      <c r="J16" s="24">
        <f t="shared" si="2"/>
        <v>38.5</v>
      </c>
    </row>
    <row r="17" spans="1:10" ht="19.5">
      <c r="A17" s="25" t="s">
        <v>205</v>
      </c>
      <c r="B17" s="6" t="s">
        <v>29</v>
      </c>
      <c r="C17" s="7">
        <v>13</v>
      </c>
      <c r="D17" s="8">
        <v>40</v>
      </c>
      <c r="E17" s="8">
        <v>46</v>
      </c>
      <c r="F17" s="8">
        <f t="shared" si="0"/>
        <v>86</v>
      </c>
      <c r="G17" s="38">
        <f t="shared" si="1"/>
        <v>73</v>
      </c>
      <c r="H17" s="34">
        <v>19426</v>
      </c>
      <c r="J17" s="24">
        <f t="shared" si="2"/>
        <v>39.5</v>
      </c>
    </row>
    <row r="18" spans="1:10" ht="19.5">
      <c r="A18" s="25" t="s">
        <v>220</v>
      </c>
      <c r="B18" s="6" t="s">
        <v>29</v>
      </c>
      <c r="C18" s="7">
        <v>10</v>
      </c>
      <c r="D18" s="8">
        <v>45</v>
      </c>
      <c r="E18" s="8">
        <v>43</v>
      </c>
      <c r="F18" s="8">
        <f t="shared" si="0"/>
        <v>88</v>
      </c>
      <c r="G18" s="38">
        <f t="shared" si="1"/>
        <v>78</v>
      </c>
      <c r="H18" s="34">
        <v>18615</v>
      </c>
      <c r="J18" s="24">
        <f t="shared" si="2"/>
        <v>38</v>
      </c>
    </row>
    <row r="19" spans="1:10" ht="19.5">
      <c r="A19" s="25" t="s">
        <v>37</v>
      </c>
      <c r="B19" s="6" t="s">
        <v>25</v>
      </c>
      <c r="C19" s="7">
        <v>13</v>
      </c>
      <c r="D19" s="8">
        <v>45</v>
      </c>
      <c r="E19" s="8">
        <v>44</v>
      </c>
      <c r="F19" s="8">
        <f t="shared" si="0"/>
        <v>89</v>
      </c>
      <c r="G19" s="38">
        <f t="shared" si="1"/>
        <v>76</v>
      </c>
      <c r="H19" s="34">
        <v>20847</v>
      </c>
      <c r="J19" s="24">
        <f t="shared" si="2"/>
        <v>37.5</v>
      </c>
    </row>
    <row r="20" spans="1:10" ht="19.5">
      <c r="A20" s="25" t="s">
        <v>290</v>
      </c>
      <c r="B20" s="6" t="s">
        <v>127</v>
      </c>
      <c r="C20" s="7">
        <v>12</v>
      </c>
      <c r="D20" s="8">
        <v>45</v>
      </c>
      <c r="E20" s="8">
        <v>44</v>
      </c>
      <c r="F20" s="8">
        <f t="shared" si="0"/>
        <v>89</v>
      </c>
      <c r="G20" s="38">
        <f t="shared" si="1"/>
        <v>77</v>
      </c>
      <c r="H20" s="34">
        <v>21916</v>
      </c>
      <c r="J20" s="24">
        <f t="shared" si="2"/>
        <v>38</v>
      </c>
    </row>
    <row r="21" spans="1:10" ht="19.5">
      <c r="A21" s="25" t="s">
        <v>285</v>
      </c>
      <c r="B21" s="6" t="s">
        <v>127</v>
      </c>
      <c r="C21" s="7">
        <v>10</v>
      </c>
      <c r="D21" s="8">
        <v>48</v>
      </c>
      <c r="E21" s="8">
        <v>42</v>
      </c>
      <c r="F21" s="8">
        <f t="shared" si="0"/>
        <v>90</v>
      </c>
      <c r="G21" s="38">
        <f t="shared" si="1"/>
        <v>80</v>
      </c>
      <c r="H21" s="34">
        <v>22419</v>
      </c>
      <c r="J21" s="24">
        <f t="shared" si="2"/>
        <v>37</v>
      </c>
    </row>
    <row r="22" spans="1:10" ht="19.5">
      <c r="A22" s="25" t="s">
        <v>184</v>
      </c>
      <c r="B22" s="6" t="s">
        <v>29</v>
      </c>
      <c r="C22" s="7">
        <v>20</v>
      </c>
      <c r="D22" s="8">
        <v>44</v>
      </c>
      <c r="E22" s="8">
        <v>46</v>
      </c>
      <c r="F22" s="8">
        <f t="shared" si="0"/>
        <v>90</v>
      </c>
      <c r="G22" s="38">
        <f t="shared" si="1"/>
        <v>70</v>
      </c>
      <c r="H22" s="34">
        <v>15973</v>
      </c>
      <c r="J22" s="100">
        <f t="shared" si="2"/>
        <v>36</v>
      </c>
    </row>
    <row r="23" spans="1:10" ht="19.5">
      <c r="A23" s="25" t="s">
        <v>299</v>
      </c>
      <c r="B23" s="6" t="s">
        <v>29</v>
      </c>
      <c r="C23" s="7">
        <v>17</v>
      </c>
      <c r="D23" s="8">
        <v>45</v>
      </c>
      <c r="E23" s="8">
        <v>46</v>
      </c>
      <c r="F23" s="8">
        <f t="shared" si="0"/>
        <v>91</v>
      </c>
      <c r="G23" s="38">
        <f t="shared" si="1"/>
        <v>74</v>
      </c>
      <c r="H23" s="34">
        <v>19890</v>
      </c>
      <c r="J23" s="24">
        <f t="shared" si="2"/>
        <v>37.5</v>
      </c>
    </row>
    <row r="24" spans="1:10" ht="20.25" thickBot="1">
      <c r="A24" s="25" t="s">
        <v>301</v>
      </c>
      <c r="B24" s="6" t="s">
        <v>25</v>
      </c>
      <c r="C24" s="7">
        <v>17</v>
      </c>
      <c r="D24" s="8">
        <v>45</v>
      </c>
      <c r="E24" s="8">
        <v>46</v>
      </c>
      <c r="F24" s="8">
        <f t="shared" si="0"/>
        <v>91</v>
      </c>
      <c r="G24" s="38">
        <f t="shared" si="1"/>
        <v>74</v>
      </c>
      <c r="H24" s="34">
        <v>19321</v>
      </c>
      <c r="J24" s="24">
        <f t="shared" si="2"/>
        <v>37.5</v>
      </c>
    </row>
    <row r="25" spans="1:10" ht="20.25" thickBot="1">
      <c r="A25" s="25" t="s">
        <v>166</v>
      </c>
      <c r="B25" s="6" t="s">
        <v>29</v>
      </c>
      <c r="C25" s="7">
        <v>26</v>
      </c>
      <c r="D25" s="8">
        <v>46</v>
      </c>
      <c r="E25" s="8">
        <v>48</v>
      </c>
      <c r="F25" s="8">
        <f t="shared" si="0"/>
        <v>94</v>
      </c>
      <c r="G25" s="99">
        <f t="shared" si="1"/>
        <v>68</v>
      </c>
      <c r="H25" s="34">
        <v>21290</v>
      </c>
      <c r="I25" s="105" t="s">
        <v>375</v>
      </c>
      <c r="J25" s="24">
        <f t="shared" si="2"/>
        <v>35</v>
      </c>
    </row>
    <row r="26" spans="1:10" ht="20.25" thickBot="1">
      <c r="A26" s="25" t="s">
        <v>303</v>
      </c>
      <c r="B26" s="6" t="s">
        <v>29</v>
      </c>
      <c r="C26" s="7">
        <v>17</v>
      </c>
      <c r="D26" s="8">
        <v>46</v>
      </c>
      <c r="E26" s="8">
        <v>48</v>
      </c>
      <c r="F26" s="8">
        <f t="shared" si="0"/>
        <v>94</v>
      </c>
      <c r="G26" s="38">
        <f t="shared" si="1"/>
        <v>77</v>
      </c>
      <c r="H26" s="34">
        <v>18789</v>
      </c>
      <c r="J26" s="24">
        <f t="shared" si="2"/>
        <v>39.5</v>
      </c>
    </row>
    <row r="27" spans="1:10" ht="20.25" thickBot="1">
      <c r="A27" s="25" t="s">
        <v>223</v>
      </c>
      <c r="B27" s="6" t="s">
        <v>29</v>
      </c>
      <c r="C27" s="7">
        <v>25</v>
      </c>
      <c r="D27" s="8">
        <v>51</v>
      </c>
      <c r="E27" s="8">
        <v>44</v>
      </c>
      <c r="F27" s="8">
        <f t="shared" si="0"/>
        <v>95</v>
      </c>
      <c r="G27" s="99">
        <f t="shared" si="1"/>
        <v>70</v>
      </c>
      <c r="H27" s="34">
        <v>20808</v>
      </c>
      <c r="I27" s="105" t="s">
        <v>376</v>
      </c>
      <c r="J27" s="100">
        <f t="shared" si="2"/>
        <v>31.5</v>
      </c>
    </row>
    <row r="28" spans="1:10" ht="19.5">
      <c r="A28" s="25" t="s">
        <v>190</v>
      </c>
      <c r="B28" s="6" t="s">
        <v>29</v>
      </c>
      <c r="C28" s="7">
        <v>21</v>
      </c>
      <c r="D28" s="8">
        <v>50</v>
      </c>
      <c r="E28" s="8">
        <v>45</v>
      </c>
      <c r="F28" s="8">
        <f t="shared" si="0"/>
        <v>95</v>
      </c>
      <c r="G28" s="38">
        <f t="shared" si="1"/>
        <v>74</v>
      </c>
      <c r="H28" s="34">
        <v>21804</v>
      </c>
      <c r="J28" s="24">
        <f t="shared" si="2"/>
        <v>34.5</v>
      </c>
    </row>
    <row r="29" spans="1:10" ht="19.5">
      <c r="A29" s="25" t="s">
        <v>297</v>
      </c>
      <c r="B29" s="6" t="s">
        <v>40</v>
      </c>
      <c r="C29" s="7">
        <v>14</v>
      </c>
      <c r="D29" s="8">
        <v>50</v>
      </c>
      <c r="E29" s="8">
        <v>46</v>
      </c>
      <c r="F29" s="8">
        <f t="shared" si="0"/>
        <v>96</v>
      </c>
      <c r="G29" s="38">
        <f t="shared" si="1"/>
        <v>82</v>
      </c>
      <c r="H29" s="34">
        <v>20058</v>
      </c>
      <c r="J29" s="24">
        <f t="shared" si="2"/>
        <v>39</v>
      </c>
    </row>
    <row r="30" spans="1:10" ht="19.5">
      <c r="A30" s="25" t="s">
        <v>309</v>
      </c>
      <c r="B30" s="6" t="s">
        <v>247</v>
      </c>
      <c r="C30" s="7">
        <v>17</v>
      </c>
      <c r="D30" s="8">
        <v>48</v>
      </c>
      <c r="E30" s="8">
        <v>48</v>
      </c>
      <c r="F30" s="8">
        <f t="shared" si="0"/>
        <v>96</v>
      </c>
      <c r="G30" s="38">
        <f t="shared" si="1"/>
        <v>79</v>
      </c>
      <c r="H30" s="34">
        <v>16781</v>
      </c>
      <c r="J30" s="24">
        <f t="shared" si="2"/>
        <v>39.5</v>
      </c>
    </row>
    <row r="31" spans="1:10" ht="19.5">
      <c r="A31" s="25" t="s">
        <v>39</v>
      </c>
      <c r="B31" s="6" t="s">
        <v>34</v>
      </c>
      <c r="C31" s="7">
        <v>16</v>
      </c>
      <c r="D31" s="8">
        <v>48</v>
      </c>
      <c r="E31" s="8">
        <v>49</v>
      </c>
      <c r="F31" s="8">
        <f t="shared" si="0"/>
        <v>97</v>
      </c>
      <c r="G31" s="38">
        <f t="shared" si="1"/>
        <v>81</v>
      </c>
      <c r="H31" s="34">
        <v>21614</v>
      </c>
      <c r="J31" s="24">
        <f t="shared" si="2"/>
        <v>41</v>
      </c>
    </row>
    <row r="32" spans="1:10" ht="19.5">
      <c r="A32" s="25" t="s">
        <v>98</v>
      </c>
      <c r="B32" s="6" t="s">
        <v>127</v>
      </c>
      <c r="C32" s="7">
        <v>13</v>
      </c>
      <c r="D32" s="8">
        <v>48</v>
      </c>
      <c r="E32" s="8">
        <v>49</v>
      </c>
      <c r="F32" s="8">
        <f t="shared" si="0"/>
        <v>97</v>
      </c>
      <c r="G32" s="38">
        <f t="shared" si="1"/>
        <v>84</v>
      </c>
      <c r="H32" s="34">
        <v>22573</v>
      </c>
      <c r="J32" s="24">
        <f t="shared" si="2"/>
        <v>42.5</v>
      </c>
    </row>
    <row r="33" spans="1:10" ht="19.5">
      <c r="A33" s="25" t="s">
        <v>208</v>
      </c>
      <c r="B33" s="6" t="s">
        <v>29</v>
      </c>
      <c r="C33" s="7">
        <v>22</v>
      </c>
      <c r="D33" s="8">
        <v>52</v>
      </c>
      <c r="E33" s="8">
        <v>46</v>
      </c>
      <c r="F33" s="8">
        <f t="shared" si="0"/>
        <v>98</v>
      </c>
      <c r="G33" s="38">
        <f t="shared" si="1"/>
        <v>76</v>
      </c>
      <c r="H33" s="34">
        <v>17292</v>
      </c>
      <c r="J33" s="24">
        <f t="shared" si="2"/>
        <v>35</v>
      </c>
    </row>
    <row r="34" spans="1:10" ht="19.5">
      <c r="A34" s="25" t="s">
        <v>156</v>
      </c>
      <c r="B34" s="6" t="s">
        <v>247</v>
      </c>
      <c r="C34" s="7">
        <v>22</v>
      </c>
      <c r="D34" s="8">
        <v>49</v>
      </c>
      <c r="E34" s="8">
        <v>49</v>
      </c>
      <c r="F34" s="8">
        <f t="shared" si="0"/>
        <v>98</v>
      </c>
      <c r="G34" s="38">
        <f t="shared" si="1"/>
        <v>76</v>
      </c>
      <c r="H34" s="34">
        <v>19662</v>
      </c>
      <c r="J34" s="24">
        <f t="shared" si="2"/>
        <v>38</v>
      </c>
    </row>
    <row r="35" spans="1:10" ht="19.5">
      <c r="A35" s="25" t="s">
        <v>97</v>
      </c>
      <c r="B35" s="6" t="s">
        <v>127</v>
      </c>
      <c r="C35" s="7">
        <v>18</v>
      </c>
      <c r="D35" s="8">
        <v>47</v>
      </c>
      <c r="E35" s="8">
        <v>52</v>
      </c>
      <c r="F35" s="8">
        <f t="shared" si="0"/>
        <v>99</v>
      </c>
      <c r="G35" s="38">
        <f t="shared" si="1"/>
        <v>81</v>
      </c>
      <c r="H35" s="34">
        <v>19578</v>
      </c>
      <c r="J35" s="24">
        <f t="shared" si="2"/>
        <v>43</v>
      </c>
    </row>
    <row r="36" spans="1:10" ht="19.5">
      <c r="A36" s="25" t="s">
        <v>189</v>
      </c>
      <c r="B36" s="6" t="s">
        <v>27</v>
      </c>
      <c r="C36" s="7">
        <v>15</v>
      </c>
      <c r="D36" s="8">
        <v>46</v>
      </c>
      <c r="E36" s="8">
        <v>53</v>
      </c>
      <c r="F36" s="8">
        <f t="shared" si="0"/>
        <v>99</v>
      </c>
      <c r="G36" s="38">
        <f t="shared" si="1"/>
        <v>84</v>
      </c>
      <c r="H36" s="34">
        <v>22058</v>
      </c>
      <c r="J36" s="24">
        <f t="shared" si="2"/>
        <v>45.5</v>
      </c>
    </row>
    <row r="37" spans="1:10" ht="19.5">
      <c r="A37" s="25" t="s">
        <v>289</v>
      </c>
      <c r="B37" s="6" t="s">
        <v>127</v>
      </c>
      <c r="C37" s="7">
        <v>15</v>
      </c>
      <c r="D37" s="8">
        <v>53</v>
      </c>
      <c r="E37" s="8">
        <v>47</v>
      </c>
      <c r="F37" s="8">
        <f t="shared" si="0"/>
        <v>100</v>
      </c>
      <c r="G37" s="38">
        <f t="shared" si="1"/>
        <v>85</v>
      </c>
      <c r="H37" s="34">
        <v>21916</v>
      </c>
      <c r="J37" s="24">
        <f t="shared" si="2"/>
        <v>39.5</v>
      </c>
    </row>
    <row r="38" spans="1:10" ht="19.5">
      <c r="A38" s="25" t="s">
        <v>171</v>
      </c>
      <c r="B38" s="6" t="s">
        <v>29</v>
      </c>
      <c r="C38" s="7">
        <v>25</v>
      </c>
      <c r="D38" s="8">
        <v>50</v>
      </c>
      <c r="E38" s="8">
        <v>50</v>
      </c>
      <c r="F38" s="8">
        <f t="shared" si="0"/>
        <v>100</v>
      </c>
      <c r="G38" s="38">
        <f t="shared" si="1"/>
        <v>75</v>
      </c>
      <c r="H38" s="34">
        <v>21457</v>
      </c>
      <c r="J38" s="24">
        <f t="shared" si="2"/>
        <v>37.5</v>
      </c>
    </row>
    <row r="39" spans="1:10" ht="19.5">
      <c r="A39" s="25" t="s">
        <v>296</v>
      </c>
      <c r="B39" s="6" t="s">
        <v>34</v>
      </c>
      <c r="C39" s="7">
        <v>19</v>
      </c>
      <c r="D39" s="8">
        <v>50</v>
      </c>
      <c r="E39" s="8">
        <v>53</v>
      </c>
      <c r="F39" s="8">
        <f t="shared" si="0"/>
        <v>103</v>
      </c>
      <c r="G39" s="38">
        <f t="shared" si="1"/>
        <v>84</v>
      </c>
      <c r="H39" s="34">
        <v>20217</v>
      </c>
      <c r="J39" s="24">
        <f t="shared" si="2"/>
        <v>43.5</v>
      </c>
    </row>
    <row r="40" spans="1:10" ht="19.5">
      <c r="A40" s="25" t="s">
        <v>292</v>
      </c>
      <c r="B40" s="6" t="s">
        <v>40</v>
      </c>
      <c r="C40" s="7">
        <v>20</v>
      </c>
      <c r="D40" s="8">
        <v>55</v>
      </c>
      <c r="E40" s="8">
        <v>49</v>
      </c>
      <c r="F40" s="8">
        <f t="shared" si="0"/>
        <v>104</v>
      </c>
      <c r="G40" s="38">
        <f t="shared" si="1"/>
        <v>84</v>
      </c>
      <c r="H40" s="34">
        <v>21309</v>
      </c>
      <c r="J40" s="24">
        <f t="shared" si="2"/>
        <v>39</v>
      </c>
    </row>
    <row r="41" spans="1:10" ht="19.5">
      <c r="A41" s="25" t="s">
        <v>291</v>
      </c>
      <c r="B41" s="6" t="s">
        <v>40</v>
      </c>
      <c r="C41" s="7">
        <v>24</v>
      </c>
      <c r="D41" s="8">
        <v>52</v>
      </c>
      <c r="E41" s="8">
        <v>52</v>
      </c>
      <c r="F41" s="8">
        <f t="shared" si="0"/>
        <v>104</v>
      </c>
      <c r="G41" s="38">
        <f t="shared" si="1"/>
        <v>80</v>
      </c>
      <c r="H41" s="34">
        <v>21518</v>
      </c>
      <c r="J41" s="24">
        <f t="shared" si="2"/>
        <v>40</v>
      </c>
    </row>
    <row r="42" spans="1:10" ht="19.5">
      <c r="A42" s="25" t="s">
        <v>138</v>
      </c>
      <c r="B42" s="6" t="s">
        <v>29</v>
      </c>
      <c r="C42" s="7">
        <v>23</v>
      </c>
      <c r="D42" s="8">
        <v>53</v>
      </c>
      <c r="E42" s="8">
        <v>53</v>
      </c>
      <c r="F42" s="8">
        <f t="shared" si="0"/>
        <v>106</v>
      </c>
      <c r="G42" s="38">
        <f t="shared" si="1"/>
        <v>83</v>
      </c>
      <c r="H42" s="34">
        <v>22292</v>
      </c>
      <c r="J42" s="24">
        <f t="shared" ref="J42:J52" si="3">(E42-C42*0.5)</f>
        <v>41.5</v>
      </c>
    </row>
    <row r="43" spans="1:10" ht="19.5">
      <c r="A43" s="25" t="s">
        <v>83</v>
      </c>
      <c r="B43" s="6" t="s">
        <v>34</v>
      </c>
      <c r="C43" s="7">
        <v>27</v>
      </c>
      <c r="D43" s="8">
        <v>52</v>
      </c>
      <c r="E43" s="8">
        <v>54</v>
      </c>
      <c r="F43" s="8">
        <f t="shared" si="0"/>
        <v>106</v>
      </c>
      <c r="G43" s="38">
        <f t="shared" si="1"/>
        <v>79</v>
      </c>
      <c r="H43" s="34">
        <v>21570</v>
      </c>
      <c r="J43" s="24">
        <f t="shared" si="3"/>
        <v>40.5</v>
      </c>
    </row>
    <row r="44" spans="1:10" ht="19.5">
      <c r="A44" s="25" t="s">
        <v>139</v>
      </c>
      <c r="B44" s="6" t="s">
        <v>42</v>
      </c>
      <c r="C44" s="7">
        <v>29</v>
      </c>
      <c r="D44" s="8">
        <v>58</v>
      </c>
      <c r="E44" s="8">
        <v>51</v>
      </c>
      <c r="F44" s="8">
        <f t="shared" si="0"/>
        <v>109</v>
      </c>
      <c r="G44" s="38">
        <f t="shared" si="1"/>
        <v>80</v>
      </c>
      <c r="H44" s="34">
        <v>17087</v>
      </c>
      <c r="J44" s="24">
        <f t="shared" si="3"/>
        <v>36.5</v>
      </c>
    </row>
    <row r="45" spans="1:10" ht="19.5">
      <c r="A45" s="25" t="s">
        <v>308</v>
      </c>
      <c r="B45" s="6" t="s">
        <v>34</v>
      </c>
      <c r="C45" s="7">
        <v>28</v>
      </c>
      <c r="D45" s="8">
        <v>54</v>
      </c>
      <c r="E45" s="8">
        <v>56</v>
      </c>
      <c r="F45" s="8">
        <f t="shared" si="0"/>
        <v>110</v>
      </c>
      <c r="G45" s="38">
        <f t="shared" si="1"/>
        <v>82</v>
      </c>
      <c r="H45" s="34">
        <v>16882</v>
      </c>
      <c r="J45" s="24">
        <f t="shared" si="3"/>
        <v>42</v>
      </c>
    </row>
    <row r="46" spans="1:10" ht="19.5">
      <c r="A46" s="25" t="s">
        <v>300</v>
      </c>
      <c r="B46" s="6" t="s">
        <v>40</v>
      </c>
      <c r="C46" s="7">
        <v>23</v>
      </c>
      <c r="D46" s="8">
        <v>57</v>
      </c>
      <c r="E46" s="8">
        <v>54</v>
      </c>
      <c r="F46" s="8">
        <f t="shared" si="0"/>
        <v>111</v>
      </c>
      <c r="G46" s="38">
        <f t="shared" si="1"/>
        <v>88</v>
      </c>
      <c r="H46" s="34">
        <v>19633</v>
      </c>
      <c r="J46" s="24">
        <f t="shared" si="3"/>
        <v>42.5</v>
      </c>
    </row>
    <row r="47" spans="1:10" ht="19.5">
      <c r="A47" s="25" t="s">
        <v>157</v>
      </c>
      <c r="B47" s="6" t="s">
        <v>247</v>
      </c>
      <c r="C47" s="7">
        <v>31</v>
      </c>
      <c r="D47" s="8">
        <v>57</v>
      </c>
      <c r="E47" s="8">
        <v>55</v>
      </c>
      <c r="F47" s="8">
        <f t="shared" si="0"/>
        <v>112</v>
      </c>
      <c r="G47" s="38">
        <f t="shared" si="1"/>
        <v>81</v>
      </c>
      <c r="H47" s="34">
        <v>22524</v>
      </c>
      <c r="J47" s="24">
        <f t="shared" si="3"/>
        <v>39.5</v>
      </c>
    </row>
    <row r="48" spans="1:10" ht="19.5">
      <c r="A48" s="25" t="s">
        <v>295</v>
      </c>
      <c r="B48" s="6" t="s">
        <v>40</v>
      </c>
      <c r="C48" s="7">
        <v>27</v>
      </c>
      <c r="D48" s="8">
        <v>57</v>
      </c>
      <c r="E48" s="8">
        <v>55</v>
      </c>
      <c r="F48" s="8">
        <f t="shared" si="0"/>
        <v>112</v>
      </c>
      <c r="G48" s="38">
        <f t="shared" si="1"/>
        <v>85</v>
      </c>
      <c r="H48" s="34">
        <v>20445</v>
      </c>
      <c r="J48" s="24">
        <f t="shared" si="3"/>
        <v>41.5</v>
      </c>
    </row>
    <row r="49" spans="1:10" ht="19.5">
      <c r="A49" s="25" t="s">
        <v>310</v>
      </c>
      <c r="B49" s="6" t="s">
        <v>42</v>
      </c>
      <c r="C49" s="7">
        <v>34</v>
      </c>
      <c r="D49" s="8">
        <v>61</v>
      </c>
      <c r="E49" s="8">
        <v>57</v>
      </c>
      <c r="F49" s="8">
        <f t="shared" si="0"/>
        <v>118</v>
      </c>
      <c r="G49" s="38">
        <f t="shared" si="1"/>
        <v>84</v>
      </c>
      <c r="H49" s="34">
        <v>14434</v>
      </c>
      <c r="J49" s="24">
        <f t="shared" si="3"/>
        <v>40</v>
      </c>
    </row>
    <row r="50" spans="1:10" ht="19.5">
      <c r="A50" s="25" t="s">
        <v>287</v>
      </c>
      <c r="B50" s="6" t="s">
        <v>127</v>
      </c>
      <c r="C50" s="7">
        <v>29</v>
      </c>
      <c r="D50" s="8">
        <v>62</v>
      </c>
      <c r="E50" s="8">
        <v>57</v>
      </c>
      <c r="F50" s="8">
        <f t="shared" si="0"/>
        <v>119</v>
      </c>
      <c r="G50" s="38">
        <f t="shared" si="1"/>
        <v>90</v>
      </c>
      <c r="H50" s="34">
        <v>22259</v>
      </c>
      <c r="J50" s="24">
        <f t="shared" si="3"/>
        <v>42.5</v>
      </c>
    </row>
    <row r="51" spans="1:10" ht="19.5">
      <c r="A51" s="25" t="s">
        <v>159</v>
      </c>
      <c r="B51" s="6" t="s">
        <v>247</v>
      </c>
      <c r="C51" s="7">
        <v>30</v>
      </c>
      <c r="D51" s="8">
        <v>57</v>
      </c>
      <c r="E51" s="8">
        <v>63</v>
      </c>
      <c r="F51" s="8">
        <f t="shared" si="0"/>
        <v>120</v>
      </c>
      <c r="G51" s="38">
        <f t="shared" si="1"/>
        <v>90</v>
      </c>
      <c r="H51" s="34">
        <v>21829</v>
      </c>
      <c r="J51" s="24">
        <f t="shared" si="3"/>
        <v>48</v>
      </c>
    </row>
    <row r="52" spans="1:10" ht="19.5">
      <c r="A52" s="25" t="s">
        <v>284</v>
      </c>
      <c r="B52" s="6" t="s">
        <v>127</v>
      </c>
      <c r="C52" s="7">
        <v>39</v>
      </c>
      <c r="D52" s="8">
        <v>69</v>
      </c>
      <c r="E52" s="8">
        <v>55</v>
      </c>
      <c r="F52" s="8">
        <f t="shared" si="0"/>
        <v>124</v>
      </c>
      <c r="G52" s="38">
        <f t="shared" si="1"/>
        <v>85</v>
      </c>
      <c r="H52" s="34">
        <v>22520</v>
      </c>
      <c r="J52" s="24">
        <f t="shared" si="3"/>
        <v>35.5</v>
      </c>
    </row>
    <row r="53" spans="1:10" ht="19.5">
      <c r="A53" s="66" t="s">
        <v>152</v>
      </c>
      <c r="B53" s="6" t="s">
        <v>29</v>
      </c>
      <c r="C53" s="67" t="s">
        <v>9</v>
      </c>
      <c r="D53" s="68" t="s">
        <v>9</v>
      </c>
      <c r="E53" s="68" t="s">
        <v>9</v>
      </c>
      <c r="F53" s="68" t="s">
        <v>9</v>
      </c>
      <c r="G53" s="49" t="s">
        <v>9</v>
      </c>
      <c r="H53" s="34">
        <v>22438</v>
      </c>
      <c r="J53" s="1"/>
    </row>
    <row r="54" spans="1:10" ht="19.5">
      <c r="A54" s="66" t="s">
        <v>286</v>
      </c>
      <c r="B54" s="6" t="s">
        <v>34</v>
      </c>
      <c r="C54" s="67" t="s">
        <v>9</v>
      </c>
      <c r="D54" s="68" t="s">
        <v>9</v>
      </c>
      <c r="E54" s="68" t="s">
        <v>9</v>
      </c>
      <c r="F54" s="68" t="s">
        <v>9</v>
      </c>
      <c r="G54" s="49" t="s">
        <v>9</v>
      </c>
      <c r="H54" s="34">
        <v>22280</v>
      </c>
      <c r="J54" s="1"/>
    </row>
    <row r="55" spans="1:10" ht="19.5">
      <c r="A55" s="66" t="s">
        <v>302</v>
      </c>
      <c r="B55" s="6" t="s">
        <v>25</v>
      </c>
      <c r="C55" s="67" t="s">
        <v>9</v>
      </c>
      <c r="D55" s="68" t="s">
        <v>9</v>
      </c>
      <c r="E55" s="68" t="s">
        <v>9</v>
      </c>
      <c r="F55" s="68" t="s">
        <v>9</v>
      </c>
      <c r="G55" s="49" t="s">
        <v>9</v>
      </c>
      <c r="H55" s="34">
        <v>18999</v>
      </c>
      <c r="J55" s="1"/>
    </row>
    <row r="56" spans="1:10" ht="19.5">
      <c r="A56" s="66" t="s">
        <v>304</v>
      </c>
      <c r="B56" s="6" t="s">
        <v>137</v>
      </c>
      <c r="C56" s="67" t="s">
        <v>9</v>
      </c>
      <c r="D56" s="68" t="s">
        <v>9</v>
      </c>
      <c r="E56" s="68" t="s">
        <v>9</v>
      </c>
      <c r="F56" s="68" t="s">
        <v>9</v>
      </c>
      <c r="G56" s="49" t="s">
        <v>9</v>
      </c>
      <c r="H56" s="34">
        <v>18747</v>
      </c>
      <c r="J56" s="1"/>
    </row>
    <row r="57" spans="1:10" ht="19.5">
      <c r="A57" s="66" t="s">
        <v>305</v>
      </c>
      <c r="B57" s="6" t="s">
        <v>34</v>
      </c>
      <c r="C57" s="67" t="s">
        <v>9</v>
      </c>
      <c r="D57" s="68" t="s">
        <v>9</v>
      </c>
      <c r="E57" s="68" t="s">
        <v>9</v>
      </c>
      <c r="F57" s="68" t="s">
        <v>9</v>
      </c>
      <c r="G57" s="49" t="s">
        <v>9</v>
      </c>
      <c r="H57" s="34">
        <v>18623</v>
      </c>
      <c r="J57" s="1"/>
    </row>
    <row r="58" spans="1:10" ht="19.5">
      <c r="A58" s="66" t="s">
        <v>52</v>
      </c>
      <c r="B58" s="6" t="s">
        <v>34</v>
      </c>
      <c r="C58" s="67" t="s">
        <v>9</v>
      </c>
      <c r="D58" s="68" t="s">
        <v>9</v>
      </c>
      <c r="E58" s="68" t="s">
        <v>9</v>
      </c>
      <c r="F58" s="68" t="s">
        <v>9</v>
      </c>
      <c r="G58" s="49" t="s">
        <v>9</v>
      </c>
      <c r="H58" s="34">
        <v>16955</v>
      </c>
      <c r="J58" s="1"/>
    </row>
    <row r="59" spans="1:10" ht="19.5">
      <c r="A59" s="25" t="s">
        <v>288</v>
      </c>
      <c r="B59" s="6" t="s">
        <v>25</v>
      </c>
      <c r="C59" s="7" t="s">
        <v>5</v>
      </c>
      <c r="D59" s="8" t="s">
        <v>331</v>
      </c>
      <c r="E59" s="8" t="s">
        <v>332</v>
      </c>
      <c r="F59" s="68" t="s">
        <v>9</v>
      </c>
      <c r="G59" s="49" t="s">
        <v>9</v>
      </c>
      <c r="H59" s="34">
        <v>22254</v>
      </c>
      <c r="J59" s="1"/>
    </row>
    <row r="60" spans="1:10" ht="19.5">
      <c r="A60" s="25" t="s">
        <v>74</v>
      </c>
      <c r="B60" s="6" t="s">
        <v>129</v>
      </c>
      <c r="C60" s="7" t="s">
        <v>5</v>
      </c>
      <c r="D60" s="8" t="s">
        <v>331</v>
      </c>
      <c r="E60" s="8" t="s">
        <v>332</v>
      </c>
      <c r="F60" s="68" t="s">
        <v>9</v>
      </c>
      <c r="G60" s="49" t="s">
        <v>9</v>
      </c>
      <c r="H60" s="34">
        <v>21916</v>
      </c>
      <c r="J60" s="1"/>
    </row>
    <row r="61" spans="1:10" ht="19.5">
      <c r="A61" s="25" t="s">
        <v>294</v>
      </c>
      <c r="B61" s="6" t="s">
        <v>25</v>
      </c>
      <c r="C61" s="7" t="s">
        <v>5</v>
      </c>
      <c r="D61" s="8" t="s">
        <v>331</v>
      </c>
      <c r="E61" s="8" t="s">
        <v>332</v>
      </c>
      <c r="F61" s="68" t="s">
        <v>9</v>
      </c>
      <c r="G61" s="49" t="s">
        <v>9</v>
      </c>
      <c r="H61" s="34">
        <v>20822</v>
      </c>
      <c r="J61" s="1"/>
    </row>
    <row r="62" spans="1:10" ht="19.5">
      <c r="A62" s="25" t="s">
        <v>69</v>
      </c>
      <c r="B62" s="6" t="s">
        <v>42</v>
      </c>
      <c r="C62" s="7" t="s">
        <v>5</v>
      </c>
      <c r="D62" s="8" t="s">
        <v>331</v>
      </c>
      <c r="E62" s="8" t="s">
        <v>332</v>
      </c>
      <c r="F62" s="68" t="s">
        <v>9</v>
      </c>
      <c r="G62" s="49" t="s">
        <v>9</v>
      </c>
      <c r="H62" s="34">
        <v>20811</v>
      </c>
      <c r="J62" s="1"/>
    </row>
    <row r="63" spans="1:10" ht="19.5">
      <c r="A63" s="25" t="s">
        <v>354</v>
      </c>
      <c r="B63" s="6" t="s">
        <v>33</v>
      </c>
      <c r="C63" s="7" t="s">
        <v>5</v>
      </c>
      <c r="D63" s="8" t="s">
        <v>331</v>
      </c>
      <c r="E63" s="8" t="s">
        <v>332</v>
      </c>
      <c r="F63" s="68" t="s">
        <v>9</v>
      </c>
      <c r="G63" s="49" t="s">
        <v>9</v>
      </c>
      <c r="H63" s="34">
        <v>19864</v>
      </c>
      <c r="J63" s="1"/>
    </row>
    <row r="64" spans="1:10" ht="19.5">
      <c r="A64" s="25" t="s">
        <v>38</v>
      </c>
      <c r="B64" s="6" t="s">
        <v>25</v>
      </c>
      <c r="C64" s="7" t="s">
        <v>5</v>
      </c>
      <c r="D64" s="8" t="s">
        <v>331</v>
      </c>
      <c r="E64" s="8" t="s">
        <v>332</v>
      </c>
      <c r="F64" s="68" t="s">
        <v>9</v>
      </c>
      <c r="G64" s="49" t="s">
        <v>9</v>
      </c>
      <c r="H64" s="34">
        <v>19452</v>
      </c>
      <c r="J64" s="1"/>
    </row>
    <row r="65" spans="1:10" ht="19.5">
      <c r="A65" s="25" t="s">
        <v>191</v>
      </c>
      <c r="B65" s="6" t="s">
        <v>29</v>
      </c>
      <c r="C65" s="7" t="s">
        <v>5</v>
      </c>
      <c r="D65" s="8" t="s">
        <v>331</v>
      </c>
      <c r="E65" s="8" t="s">
        <v>332</v>
      </c>
      <c r="F65" s="68" t="s">
        <v>9</v>
      </c>
      <c r="G65" s="49" t="s">
        <v>9</v>
      </c>
      <c r="H65" s="34">
        <v>22019</v>
      </c>
      <c r="J65" s="1"/>
    </row>
    <row r="66" spans="1:10" ht="19.5">
      <c r="A66" s="25" t="s">
        <v>322</v>
      </c>
      <c r="B66" s="6" t="s">
        <v>29</v>
      </c>
      <c r="C66" s="7" t="s">
        <v>5</v>
      </c>
      <c r="D66" s="8" t="s">
        <v>331</v>
      </c>
      <c r="E66" s="8" t="s">
        <v>332</v>
      </c>
      <c r="F66" s="68" t="s">
        <v>9</v>
      </c>
      <c r="G66" s="49" t="s">
        <v>9</v>
      </c>
      <c r="H66" s="34">
        <v>21558</v>
      </c>
      <c r="J66" s="1"/>
    </row>
    <row r="67" spans="1:10" ht="19.5">
      <c r="A67" s="25" t="s">
        <v>293</v>
      </c>
      <c r="B67" s="6" t="s">
        <v>29</v>
      </c>
      <c r="C67" s="7" t="s">
        <v>5</v>
      </c>
      <c r="D67" s="8" t="s">
        <v>331</v>
      </c>
      <c r="E67" s="8" t="s">
        <v>332</v>
      </c>
      <c r="F67" s="68" t="s">
        <v>9</v>
      </c>
      <c r="G67" s="49" t="s">
        <v>9</v>
      </c>
      <c r="H67" s="34">
        <v>21003</v>
      </c>
      <c r="J67" s="1"/>
    </row>
    <row r="68" spans="1:10" ht="19.5">
      <c r="A68" s="25" t="s">
        <v>160</v>
      </c>
      <c r="B68" s="6" t="s">
        <v>247</v>
      </c>
      <c r="C68" s="7" t="s">
        <v>5</v>
      </c>
      <c r="D68" s="8" t="s">
        <v>331</v>
      </c>
      <c r="E68" s="8" t="s">
        <v>332</v>
      </c>
      <c r="F68" s="68" t="s">
        <v>9</v>
      </c>
      <c r="G68" s="49" t="s">
        <v>9</v>
      </c>
      <c r="H68" s="34">
        <v>20048</v>
      </c>
      <c r="J68" s="1"/>
    </row>
    <row r="69" spans="1:10" ht="19.5">
      <c r="A69" s="25" t="s">
        <v>298</v>
      </c>
      <c r="B69" s="6" t="s">
        <v>29</v>
      </c>
      <c r="C69" s="7" t="s">
        <v>5</v>
      </c>
      <c r="D69" s="8" t="s">
        <v>331</v>
      </c>
      <c r="E69" s="8" t="s">
        <v>332</v>
      </c>
      <c r="F69" s="68" t="s">
        <v>9</v>
      </c>
      <c r="G69" s="49" t="s">
        <v>9</v>
      </c>
      <c r="H69" s="34">
        <v>19916</v>
      </c>
      <c r="J69" s="1"/>
    </row>
    <row r="70" spans="1:10" ht="19.5">
      <c r="A70" s="25" t="s">
        <v>192</v>
      </c>
      <c r="B70" s="6" t="s">
        <v>29</v>
      </c>
      <c r="C70" s="7" t="s">
        <v>5</v>
      </c>
      <c r="D70" s="8" t="s">
        <v>331</v>
      </c>
      <c r="E70" s="8" t="s">
        <v>332</v>
      </c>
      <c r="F70" s="68" t="s">
        <v>9</v>
      </c>
      <c r="G70" s="49" t="s">
        <v>9</v>
      </c>
      <c r="H70" s="34">
        <v>18203</v>
      </c>
      <c r="J70" s="1"/>
    </row>
    <row r="71" spans="1:10" ht="19.5">
      <c r="A71" s="25" t="s">
        <v>158</v>
      </c>
      <c r="B71" s="6" t="s">
        <v>247</v>
      </c>
      <c r="C71" s="7" t="s">
        <v>5</v>
      </c>
      <c r="D71" s="8" t="s">
        <v>331</v>
      </c>
      <c r="E71" s="8" t="s">
        <v>332</v>
      </c>
      <c r="F71" s="68" t="s">
        <v>9</v>
      </c>
      <c r="G71" s="49" t="s">
        <v>9</v>
      </c>
      <c r="H71" s="34">
        <v>18117</v>
      </c>
      <c r="J71" s="1"/>
    </row>
    <row r="72" spans="1:10" ht="19.5">
      <c r="A72" s="25" t="s">
        <v>167</v>
      </c>
      <c r="B72" s="6" t="s">
        <v>29</v>
      </c>
      <c r="C72" s="7" t="s">
        <v>5</v>
      </c>
      <c r="D72" s="8" t="s">
        <v>331</v>
      </c>
      <c r="E72" s="8" t="s">
        <v>332</v>
      </c>
      <c r="F72" s="68" t="s">
        <v>9</v>
      </c>
      <c r="G72" s="49" t="s">
        <v>9</v>
      </c>
      <c r="H72" s="34">
        <v>15914</v>
      </c>
      <c r="J72" s="1"/>
    </row>
    <row r="73" spans="1:10" ht="19.5">
      <c r="A73" s="25" t="s">
        <v>170</v>
      </c>
      <c r="B73" s="6" t="s">
        <v>247</v>
      </c>
      <c r="C73" s="7" t="s">
        <v>326</v>
      </c>
      <c r="D73" s="8" t="s">
        <v>327</v>
      </c>
      <c r="E73" s="8" t="s">
        <v>328</v>
      </c>
      <c r="F73" s="8" t="s">
        <v>329</v>
      </c>
      <c r="G73" s="70" t="s">
        <v>330</v>
      </c>
      <c r="H73" s="34">
        <v>20160</v>
      </c>
      <c r="J73" s="1"/>
    </row>
    <row r="74" spans="1:10" ht="19.5">
      <c r="A74" s="25" t="s">
        <v>168</v>
      </c>
      <c r="B74" s="6" t="s">
        <v>29</v>
      </c>
      <c r="C74" s="7" t="s">
        <v>326</v>
      </c>
      <c r="D74" s="8" t="s">
        <v>327</v>
      </c>
      <c r="E74" s="8" t="s">
        <v>328</v>
      </c>
      <c r="F74" s="8" t="s">
        <v>329</v>
      </c>
      <c r="G74" s="70" t="s">
        <v>330</v>
      </c>
      <c r="H74" s="34">
        <v>19484</v>
      </c>
    </row>
    <row r="75" spans="1:10" ht="20.25" thickBot="1">
      <c r="A75" s="86" t="s">
        <v>307</v>
      </c>
      <c r="B75" s="87" t="s">
        <v>247</v>
      </c>
      <c r="C75" s="88" t="s">
        <v>326</v>
      </c>
      <c r="D75" s="89" t="s">
        <v>327</v>
      </c>
      <c r="E75" s="89" t="s">
        <v>328</v>
      </c>
      <c r="F75" s="89" t="s">
        <v>329</v>
      </c>
      <c r="G75" s="90" t="s">
        <v>330</v>
      </c>
      <c r="H75" s="91">
        <v>17303</v>
      </c>
    </row>
    <row r="76" spans="1:10">
      <c r="H76" s="32"/>
    </row>
    <row r="77" spans="1:10">
      <c r="H77" s="32"/>
    </row>
    <row r="78" spans="1:10">
      <c r="H78" s="32"/>
    </row>
    <row r="79" spans="1:10">
      <c r="H79" s="32"/>
    </row>
    <row r="80" spans="1:10">
      <c r="C80" s="1"/>
      <c r="D80" s="1"/>
      <c r="E80" s="1"/>
      <c r="F80" s="1"/>
      <c r="G80" s="1"/>
      <c r="H80" s="32"/>
      <c r="J80" s="1"/>
    </row>
    <row r="81" spans="3:10">
      <c r="C81" s="1"/>
      <c r="D81" s="1"/>
      <c r="E81" s="1"/>
      <c r="F81" s="1"/>
      <c r="G81" s="1"/>
      <c r="H81" s="32"/>
      <c r="J81" s="1"/>
    </row>
    <row r="82" spans="3:10">
      <c r="C82" s="1"/>
      <c r="D82" s="1"/>
      <c r="E82" s="1"/>
      <c r="F82" s="1"/>
      <c r="G82" s="1"/>
      <c r="H82" s="32"/>
      <c r="J82" s="1"/>
    </row>
    <row r="83" spans="3:10">
      <c r="C83" s="1"/>
      <c r="D83" s="1"/>
      <c r="E83" s="1"/>
      <c r="F83" s="1"/>
      <c r="G83" s="1"/>
      <c r="H83" s="32"/>
      <c r="J83" s="1"/>
    </row>
    <row r="84" spans="3:10">
      <c r="C84" s="1"/>
      <c r="D84" s="1"/>
      <c r="E84" s="1"/>
      <c r="F84" s="1"/>
      <c r="G84" s="1"/>
      <c r="H84" s="32"/>
      <c r="J84" s="1"/>
    </row>
    <row r="85" spans="3:10">
      <c r="C85" s="1"/>
      <c r="D85" s="1"/>
      <c r="E85" s="1"/>
      <c r="F85" s="1"/>
      <c r="G85" s="1"/>
      <c r="H85" s="32"/>
      <c r="J85" s="1"/>
    </row>
    <row r="86" spans="3:10">
      <c r="C86" s="1"/>
      <c r="D86" s="1"/>
      <c r="E86" s="1"/>
      <c r="F86" s="1"/>
      <c r="G86" s="1"/>
      <c r="H86" s="32"/>
      <c r="J86" s="1"/>
    </row>
    <row r="87" spans="3:10">
      <c r="C87" s="1"/>
      <c r="D87" s="1"/>
      <c r="E87" s="1"/>
      <c r="F87" s="1"/>
      <c r="G87" s="1"/>
      <c r="H87" s="32"/>
      <c r="J87" s="1"/>
    </row>
    <row r="88" spans="3:10">
      <c r="C88" s="1"/>
      <c r="D88" s="1"/>
      <c r="E88" s="1"/>
      <c r="F88" s="1"/>
      <c r="G88" s="1"/>
      <c r="H88" s="32"/>
      <c r="J88" s="1"/>
    </row>
    <row r="89" spans="3:10">
      <c r="C89" s="1"/>
      <c r="D89" s="1"/>
      <c r="E89" s="1"/>
      <c r="F89" s="1"/>
      <c r="G89" s="1"/>
      <c r="H89" s="32"/>
      <c r="J89" s="1"/>
    </row>
    <row r="90" spans="3:10">
      <c r="C90" s="1"/>
      <c r="D90" s="1"/>
      <c r="E90" s="1"/>
      <c r="F90" s="1"/>
      <c r="G90" s="1"/>
      <c r="H90" s="32"/>
      <c r="J90" s="1"/>
    </row>
    <row r="91" spans="3:10">
      <c r="C91" s="1"/>
      <c r="D91" s="1"/>
      <c r="E91" s="1"/>
      <c r="F91" s="1"/>
      <c r="G91" s="1"/>
      <c r="H91" s="32"/>
      <c r="J91" s="1"/>
    </row>
    <row r="92" spans="3:10">
      <c r="C92" s="1"/>
      <c r="D92" s="1"/>
      <c r="E92" s="1"/>
      <c r="F92" s="1"/>
      <c r="G92" s="1"/>
      <c r="H92" s="32"/>
      <c r="J92" s="1"/>
    </row>
    <row r="93" spans="3:10">
      <c r="C93" s="1"/>
      <c r="D93" s="1"/>
      <c r="E93" s="1"/>
      <c r="F93" s="1"/>
      <c r="G93" s="1"/>
      <c r="H93" s="32"/>
      <c r="J93" s="1"/>
    </row>
    <row r="94" spans="3:10">
      <c r="C94" s="1"/>
      <c r="D94" s="1"/>
      <c r="E94" s="1"/>
      <c r="F94" s="1"/>
      <c r="G94" s="1"/>
      <c r="H94" s="32"/>
      <c r="J94" s="1"/>
    </row>
    <row r="95" spans="3:10">
      <c r="C95" s="1"/>
      <c r="D95" s="1"/>
      <c r="E95" s="1"/>
      <c r="F95" s="1"/>
      <c r="G95" s="1"/>
      <c r="H95" s="32"/>
      <c r="J95" s="1"/>
    </row>
    <row r="96" spans="3:10">
      <c r="C96" s="1"/>
      <c r="D96" s="1"/>
      <c r="E96" s="1"/>
      <c r="F96" s="1"/>
      <c r="G96" s="1"/>
      <c r="H96" s="32"/>
      <c r="J96" s="1"/>
    </row>
    <row r="97" spans="3:10">
      <c r="C97" s="1"/>
      <c r="D97" s="1"/>
      <c r="E97" s="1"/>
      <c r="F97" s="1"/>
      <c r="G97" s="1"/>
      <c r="H97" s="32"/>
      <c r="J97" s="1"/>
    </row>
    <row r="98" spans="3:10">
      <c r="C98" s="1"/>
      <c r="D98" s="1"/>
      <c r="E98" s="1"/>
      <c r="F98" s="1"/>
      <c r="G98" s="1"/>
      <c r="H98" s="32"/>
      <c r="J98" s="1"/>
    </row>
    <row r="99" spans="3:10">
      <c r="C99" s="1"/>
      <c r="D99" s="1"/>
      <c r="E99" s="1"/>
      <c r="F99" s="1"/>
      <c r="G99" s="1"/>
      <c r="H99" s="32"/>
      <c r="J99" s="1"/>
    </row>
    <row r="100" spans="3:10">
      <c r="C100" s="1"/>
      <c r="D100" s="1"/>
      <c r="E100" s="1"/>
      <c r="F100" s="1"/>
      <c r="G100" s="1"/>
      <c r="H100" s="32"/>
      <c r="J100" s="1"/>
    </row>
    <row r="101" spans="3:10">
      <c r="C101" s="1"/>
      <c r="D101" s="1"/>
      <c r="E101" s="1"/>
      <c r="F101" s="1"/>
      <c r="G101" s="1"/>
      <c r="H101" s="32"/>
      <c r="J101" s="1"/>
    </row>
    <row r="102" spans="3:10">
      <c r="C102" s="1"/>
      <c r="D102" s="1"/>
      <c r="E102" s="1"/>
      <c r="F102" s="1"/>
      <c r="G102" s="1"/>
      <c r="H102" s="32"/>
      <c r="J102" s="1"/>
    </row>
    <row r="103" spans="3:10">
      <c r="C103" s="1"/>
      <c r="D103" s="1"/>
      <c r="E103" s="1"/>
      <c r="F103" s="1"/>
      <c r="G103" s="1"/>
      <c r="H103" s="32"/>
      <c r="J103" s="1"/>
    </row>
    <row r="104" spans="3:10">
      <c r="C104" s="1"/>
      <c r="D104" s="1"/>
      <c r="E104" s="1"/>
      <c r="F104" s="1"/>
      <c r="G104" s="1"/>
      <c r="H104" s="32"/>
      <c r="J104" s="1"/>
    </row>
    <row r="105" spans="3:10">
      <c r="C105" s="1"/>
      <c r="D105" s="1"/>
      <c r="E105" s="1"/>
      <c r="F105" s="1"/>
      <c r="G105" s="1"/>
      <c r="H105" s="32"/>
      <c r="J105" s="1"/>
    </row>
    <row r="106" spans="3:10">
      <c r="C106" s="1"/>
      <c r="D106" s="1"/>
      <c r="E106" s="1"/>
      <c r="F106" s="1"/>
      <c r="G106" s="1"/>
      <c r="H106" s="32"/>
      <c r="J106" s="1"/>
    </row>
    <row r="107" spans="3:10">
      <c r="C107" s="1"/>
      <c r="D107" s="1"/>
      <c r="E107" s="1"/>
      <c r="F107" s="1"/>
      <c r="G107" s="1"/>
      <c r="H107" s="32"/>
      <c r="J107" s="1"/>
    </row>
    <row r="108" spans="3:10">
      <c r="C108" s="1"/>
      <c r="D108" s="1"/>
      <c r="E108" s="1"/>
      <c r="F108" s="1"/>
      <c r="G108" s="1"/>
      <c r="H108" s="32"/>
      <c r="J108" s="1"/>
    </row>
    <row r="109" spans="3:10">
      <c r="C109" s="1"/>
      <c r="D109" s="1"/>
      <c r="E109" s="1"/>
      <c r="F109" s="1"/>
      <c r="G109" s="1"/>
      <c r="H109" s="32"/>
      <c r="J109" s="1"/>
    </row>
    <row r="110" spans="3:10">
      <c r="C110" s="1"/>
      <c r="D110" s="1"/>
      <c r="E110" s="1"/>
      <c r="F110" s="1"/>
      <c r="G110" s="1"/>
      <c r="H110" s="32"/>
      <c r="J110" s="1"/>
    </row>
    <row r="111" spans="3:10">
      <c r="C111" s="1"/>
      <c r="D111" s="1"/>
      <c r="E111" s="1"/>
      <c r="F111" s="1"/>
      <c r="G111" s="1"/>
      <c r="H111" s="32"/>
      <c r="J111" s="1"/>
    </row>
    <row r="112" spans="3:10">
      <c r="C112" s="1"/>
      <c r="D112" s="1"/>
      <c r="E112" s="1"/>
      <c r="F112" s="1"/>
      <c r="G112" s="1"/>
      <c r="H112" s="32"/>
      <c r="J112" s="1"/>
    </row>
    <row r="113" spans="3:10">
      <c r="C113" s="1"/>
      <c r="D113" s="1"/>
      <c r="E113" s="1"/>
      <c r="F113" s="1"/>
      <c r="G113" s="1"/>
      <c r="H113" s="32"/>
      <c r="J113" s="1"/>
    </row>
    <row r="114" spans="3:10">
      <c r="C114" s="1"/>
      <c r="D114" s="1"/>
      <c r="E114" s="1"/>
      <c r="F114" s="1"/>
      <c r="G114" s="1"/>
      <c r="H114" s="32"/>
      <c r="J114" s="1"/>
    </row>
    <row r="115" spans="3:10">
      <c r="C115" s="1"/>
      <c r="D115" s="1"/>
      <c r="E115" s="1"/>
      <c r="F115" s="1"/>
      <c r="G115" s="1"/>
      <c r="H115" s="32"/>
      <c r="J115" s="1"/>
    </row>
    <row r="116" spans="3:10">
      <c r="C116" s="1"/>
      <c r="D116" s="1"/>
      <c r="E116" s="1"/>
      <c r="F116" s="1"/>
      <c r="G116" s="1"/>
      <c r="H116" s="32"/>
      <c r="J116" s="1"/>
    </row>
    <row r="117" spans="3:10">
      <c r="C117" s="1"/>
      <c r="D117" s="1"/>
      <c r="E117" s="1"/>
      <c r="F117" s="1"/>
      <c r="G117" s="1"/>
      <c r="H117" s="32"/>
      <c r="J117" s="1"/>
    </row>
    <row r="118" spans="3:10">
      <c r="C118" s="1"/>
      <c r="D118" s="1"/>
      <c r="E118" s="1"/>
      <c r="F118" s="1"/>
      <c r="G118" s="1"/>
      <c r="H118" s="32"/>
      <c r="J118" s="1"/>
    </row>
    <row r="119" spans="3:10">
      <c r="C119" s="1"/>
      <c r="D119" s="1"/>
      <c r="E119" s="1"/>
      <c r="F119" s="1"/>
      <c r="G119" s="1"/>
      <c r="H119" s="32"/>
      <c r="J119" s="1"/>
    </row>
    <row r="120" spans="3:10">
      <c r="C120" s="1"/>
      <c r="D120" s="1"/>
      <c r="E120" s="1"/>
      <c r="F120" s="1"/>
      <c r="G120" s="1"/>
      <c r="H120" s="32"/>
      <c r="J120" s="1"/>
    </row>
    <row r="121" spans="3:10">
      <c r="C121" s="1"/>
      <c r="D121" s="1"/>
      <c r="E121" s="1"/>
      <c r="F121" s="1"/>
      <c r="G121" s="1"/>
      <c r="H121" s="32"/>
      <c r="J121" s="1"/>
    </row>
    <row r="122" spans="3:10">
      <c r="C122" s="1"/>
      <c r="D122" s="1"/>
      <c r="E122" s="1"/>
      <c r="F122" s="1"/>
      <c r="G122" s="1"/>
      <c r="H122" s="32"/>
      <c r="J122" s="1"/>
    </row>
    <row r="123" spans="3:10">
      <c r="C123" s="1"/>
      <c r="D123" s="1"/>
      <c r="E123" s="1"/>
      <c r="F123" s="1"/>
      <c r="G123" s="1"/>
      <c r="H123" s="32"/>
      <c r="J123" s="1"/>
    </row>
    <row r="124" spans="3:10">
      <c r="C124" s="1"/>
      <c r="D124" s="1"/>
      <c r="E124" s="1"/>
      <c r="F124" s="1"/>
      <c r="G124" s="1"/>
      <c r="H124" s="32"/>
      <c r="J124" s="1"/>
    </row>
    <row r="125" spans="3:10">
      <c r="C125" s="1"/>
      <c r="D125" s="1"/>
      <c r="E125" s="1"/>
      <c r="F125" s="1"/>
      <c r="G125" s="1"/>
      <c r="H125" s="32"/>
      <c r="J125" s="1"/>
    </row>
    <row r="126" spans="3:10">
      <c r="C126" s="1"/>
      <c r="D126" s="1"/>
      <c r="E126" s="1"/>
      <c r="F126" s="1"/>
      <c r="G126" s="1"/>
      <c r="H126" s="32"/>
      <c r="J126" s="1"/>
    </row>
    <row r="127" spans="3:10">
      <c r="C127" s="1"/>
      <c r="D127" s="1"/>
      <c r="E127" s="1"/>
      <c r="F127" s="1"/>
      <c r="G127" s="1"/>
      <c r="H127" s="32"/>
      <c r="J127" s="1"/>
    </row>
    <row r="128" spans="3:10">
      <c r="C128" s="1"/>
      <c r="D128" s="1"/>
      <c r="E128" s="1"/>
      <c r="F128" s="1"/>
      <c r="G128" s="1"/>
      <c r="H128" s="32"/>
      <c r="J128" s="1"/>
    </row>
    <row r="129" spans="3:10">
      <c r="C129" s="1"/>
      <c r="D129" s="1"/>
      <c r="E129" s="1"/>
      <c r="F129" s="1"/>
      <c r="G129" s="1"/>
      <c r="H129" s="32"/>
      <c r="J129" s="1"/>
    </row>
    <row r="130" spans="3:10">
      <c r="C130" s="1"/>
      <c r="D130" s="1"/>
      <c r="E130" s="1"/>
      <c r="F130" s="1"/>
      <c r="G130" s="1"/>
      <c r="H130" s="32"/>
      <c r="J130" s="1"/>
    </row>
    <row r="131" spans="3:10">
      <c r="C131" s="1"/>
      <c r="D131" s="1"/>
      <c r="E131" s="1"/>
      <c r="F131" s="1"/>
      <c r="G131" s="1"/>
      <c r="H131" s="32"/>
      <c r="J131" s="1"/>
    </row>
    <row r="132" spans="3:10">
      <c r="C132" s="1"/>
      <c r="D132" s="1"/>
      <c r="E132" s="1"/>
      <c r="F132" s="1"/>
      <c r="G132" s="1"/>
      <c r="H132" s="32"/>
      <c r="J132" s="1"/>
    </row>
    <row r="133" spans="3:10">
      <c r="C133" s="1"/>
      <c r="D133" s="1"/>
      <c r="E133" s="1"/>
      <c r="F133" s="1"/>
      <c r="G133" s="1"/>
      <c r="H133" s="32"/>
      <c r="J133" s="1"/>
    </row>
    <row r="134" spans="3:10">
      <c r="C134" s="1"/>
      <c r="D134" s="1"/>
      <c r="E134" s="1"/>
      <c r="F134" s="1"/>
      <c r="G134" s="1"/>
      <c r="H134" s="32"/>
      <c r="J134" s="1"/>
    </row>
    <row r="135" spans="3:10">
      <c r="C135" s="1"/>
      <c r="D135" s="1"/>
      <c r="E135" s="1"/>
      <c r="F135" s="1"/>
      <c r="G135" s="1"/>
      <c r="H135" s="32"/>
      <c r="J135" s="1"/>
    </row>
    <row r="136" spans="3:10">
      <c r="C136" s="1"/>
      <c r="D136" s="1"/>
      <c r="E136" s="1"/>
      <c r="F136" s="1"/>
      <c r="G136" s="1"/>
      <c r="H136" s="32"/>
      <c r="J136" s="1"/>
    </row>
    <row r="137" spans="3:10">
      <c r="C137" s="1"/>
      <c r="D137" s="1"/>
      <c r="E137" s="1"/>
      <c r="F137" s="1"/>
      <c r="G137" s="1"/>
      <c r="H137" s="32"/>
      <c r="J137" s="1"/>
    </row>
    <row r="138" spans="3:10">
      <c r="C138" s="1"/>
      <c r="D138" s="1"/>
      <c r="E138" s="1"/>
      <c r="F138" s="1"/>
      <c r="G138" s="1"/>
      <c r="H138" s="32"/>
      <c r="J138" s="1"/>
    </row>
    <row r="139" spans="3:10">
      <c r="C139" s="1"/>
      <c r="D139" s="1"/>
      <c r="E139" s="1"/>
      <c r="F139" s="1"/>
      <c r="G139" s="1"/>
      <c r="H139" s="32"/>
      <c r="J139" s="1"/>
    </row>
    <row r="140" spans="3:10">
      <c r="C140" s="1"/>
      <c r="D140" s="1"/>
      <c r="E140" s="1"/>
      <c r="F140" s="1"/>
      <c r="G140" s="1"/>
      <c r="H140" s="32"/>
      <c r="J140" s="1"/>
    </row>
    <row r="141" spans="3:10">
      <c r="C141" s="1"/>
      <c r="D141" s="1"/>
      <c r="E141" s="1"/>
      <c r="F141" s="1"/>
      <c r="G141" s="1"/>
      <c r="H141" s="32"/>
      <c r="J141" s="1"/>
    </row>
    <row r="142" spans="3:10">
      <c r="C142" s="1"/>
      <c r="D142" s="1"/>
      <c r="E142" s="1"/>
      <c r="F142" s="1"/>
      <c r="G142" s="1"/>
      <c r="H142" s="32"/>
      <c r="J142" s="1"/>
    </row>
    <row r="143" spans="3:10">
      <c r="C143" s="1"/>
      <c r="D143" s="1"/>
      <c r="E143" s="1"/>
      <c r="F143" s="1"/>
      <c r="G143" s="1"/>
      <c r="H143" s="32"/>
      <c r="J143" s="1"/>
    </row>
    <row r="144" spans="3:10">
      <c r="C144" s="1"/>
      <c r="D144" s="1"/>
      <c r="E144" s="1"/>
      <c r="F144" s="1"/>
      <c r="G144" s="1"/>
      <c r="H144" s="32"/>
      <c r="J144" s="1"/>
    </row>
    <row r="145" spans="3:10">
      <c r="C145" s="1"/>
      <c r="D145" s="1"/>
      <c r="E145" s="1"/>
      <c r="F145" s="1"/>
      <c r="G145" s="1"/>
      <c r="H145" s="32"/>
      <c r="J145" s="1"/>
    </row>
    <row r="146" spans="3:10">
      <c r="C146" s="1"/>
      <c r="D146" s="1"/>
      <c r="E146" s="1"/>
      <c r="F146" s="1"/>
      <c r="G146" s="1"/>
      <c r="H146" s="32"/>
      <c r="J146" s="1"/>
    </row>
    <row r="147" spans="3:10">
      <c r="C147" s="1"/>
      <c r="D147" s="1"/>
      <c r="E147" s="1"/>
      <c r="F147" s="1"/>
      <c r="G147" s="1"/>
      <c r="H147" s="32"/>
      <c r="J147" s="1"/>
    </row>
    <row r="148" spans="3:10">
      <c r="C148" s="1"/>
      <c r="D148" s="1"/>
      <c r="E148" s="1"/>
      <c r="F148" s="1"/>
      <c r="G148" s="1"/>
      <c r="H148" s="32"/>
      <c r="J148" s="1"/>
    </row>
    <row r="149" spans="3:10">
      <c r="C149" s="1"/>
      <c r="D149" s="1"/>
      <c r="E149" s="1"/>
      <c r="F149" s="1"/>
      <c r="G149" s="1"/>
      <c r="H149" s="32"/>
      <c r="J149" s="1"/>
    </row>
    <row r="150" spans="3:10">
      <c r="C150" s="1"/>
      <c r="D150" s="1"/>
      <c r="E150" s="1"/>
      <c r="F150" s="1"/>
      <c r="G150" s="1"/>
      <c r="H150" s="32"/>
      <c r="J150" s="1"/>
    </row>
    <row r="151" spans="3:10">
      <c r="C151" s="1"/>
      <c r="D151" s="1"/>
      <c r="E151" s="1"/>
      <c r="F151" s="1"/>
      <c r="G151" s="1"/>
      <c r="H151" s="32"/>
      <c r="J151" s="1"/>
    </row>
    <row r="152" spans="3:10">
      <c r="C152" s="1"/>
      <c r="D152" s="1"/>
      <c r="E152" s="1"/>
      <c r="F152" s="1"/>
      <c r="G152" s="1"/>
      <c r="H152" s="32"/>
      <c r="J152" s="1"/>
    </row>
    <row r="153" spans="3:10">
      <c r="C153" s="1"/>
      <c r="D153" s="1"/>
      <c r="E153" s="1"/>
      <c r="F153" s="1"/>
      <c r="G153" s="1"/>
      <c r="H153" s="32"/>
      <c r="J153" s="1"/>
    </row>
    <row r="154" spans="3:10">
      <c r="C154" s="1"/>
      <c r="D154" s="1"/>
      <c r="E154" s="1"/>
      <c r="F154" s="1"/>
      <c r="G154" s="1"/>
      <c r="H154" s="32"/>
      <c r="J154" s="1"/>
    </row>
    <row r="155" spans="3:10">
      <c r="C155" s="1"/>
      <c r="D155" s="1"/>
      <c r="E155" s="1"/>
      <c r="F155" s="1"/>
      <c r="G155" s="1"/>
      <c r="H155" s="32"/>
      <c r="J155" s="1"/>
    </row>
    <row r="156" spans="3:10">
      <c r="C156" s="1"/>
      <c r="D156" s="1"/>
      <c r="E156" s="1"/>
      <c r="F156" s="1"/>
      <c r="G156" s="1"/>
      <c r="H156" s="32"/>
      <c r="J156" s="1"/>
    </row>
    <row r="157" spans="3:10">
      <c r="C157" s="1"/>
      <c r="D157" s="1"/>
      <c r="E157" s="1"/>
      <c r="F157" s="1"/>
      <c r="G157" s="1"/>
      <c r="H157" s="32"/>
      <c r="J157" s="1"/>
    </row>
    <row r="158" spans="3:10">
      <c r="C158" s="1"/>
      <c r="D158" s="1"/>
      <c r="E158" s="1"/>
      <c r="F158" s="1"/>
      <c r="G158" s="1"/>
      <c r="H158" s="32"/>
      <c r="J158" s="1"/>
    </row>
    <row r="159" spans="3:10">
      <c r="C159" s="1"/>
      <c r="D159" s="1"/>
      <c r="E159" s="1"/>
      <c r="F159" s="1"/>
      <c r="G159" s="1"/>
      <c r="H159" s="32"/>
      <c r="J159" s="1"/>
    </row>
    <row r="160" spans="3:10">
      <c r="C160" s="1"/>
      <c r="D160" s="1"/>
      <c r="E160" s="1"/>
      <c r="F160" s="1"/>
      <c r="G160" s="1"/>
      <c r="H160" s="32"/>
      <c r="J160" s="1"/>
    </row>
    <row r="161" spans="3:10">
      <c r="C161" s="1"/>
      <c r="D161" s="1"/>
      <c r="E161" s="1"/>
      <c r="F161" s="1"/>
      <c r="G161" s="1"/>
      <c r="H161" s="32"/>
      <c r="J161" s="1"/>
    </row>
    <row r="162" spans="3:10">
      <c r="C162" s="1"/>
      <c r="D162" s="1"/>
      <c r="E162" s="1"/>
      <c r="F162" s="1"/>
      <c r="G162" s="1"/>
      <c r="H162" s="32"/>
      <c r="J162" s="1"/>
    </row>
    <row r="163" spans="3:10">
      <c r="C163" s="1"/>
      <c r="D163" s="1"/>
      <c r="E163" s="1"/>
      <c r="F163" s="1"/>
      <c r="G163" s="1"/>
      <c r="H163" s="32"/>
      <c r="J163" s="1"/>
    </row>
    <row r="164" spans="3:10">
      <c r="C164" s="1"/>
      <c r="D164" s="1"/>
      <c r="E164" s="1"/>
      <c r="F164" s="1"/>
      <c r="G164" s="1"/>
      <c r="H164" s="32"/>
      <c r="J164" s="1"/>
    </row>
    <row r="165" spans="3:10">
      <c r="C165" s="1"/>
      <c r="D165" s="1"/>
      <c r="E165" s="1"/>
      <c r="F165" s="1"/>
      <c r="G165" s="1"/>
      <c r="H165" s="32"/>
      <c r="J165" s="1"/>
    </row>
    <row r="166" spans="3:10">
      <c r="C166" s="1"/>
      <c r="D166" s="1"/>
      <c r="E166" s="1"/>
      <c r="F166" s="1"/>
      <c r="G166" s="1"/>
      <c r="H166" s="32"/>
      <c r="J166" s="1"/>
    </row>
    <row r="167" spans="3:10">
      <c r="C167" s="1"/>
      <c r="D167" s="1"/>
      <c r="E167" s="1"/>
      <c r="F167" s="1"/>
      <c r="G167" s="1"/>
      <c r="H167" s="32"/>
      <c r="J167" s="1"/>
    </row>
    <row r="168" spans="3:10">
      <c r="C168" s="1"/>
      <c r="D168" s="1"/>
      <c r="E168" s="1"/>
      <c r="F168" s="1"/>
      <c r="G168" s="1"/>
      <c r="H168" s="32"/>
      <c r="J168" s="1"/>
    </row>
    <row r="169" spans="3:10">
      <c r="C169" s="1"/>
      <c r="D169" s="1"/>
      <c r="E169" s="1"/>
      <c r="F169" s="1"/>
      <c r="G169" s="1"/>
      <c r="H169" s="32"/>
      <c r="J169" s="1"/>
    </row>
    <row r="170" spans="3:10">
      <c r="C170" s="1"/>
      <c r="D170" s="1"/>
      <c r="E170" s="1"/>
      <c r="F170" s="1"/>
      <c r="G170" s="1"/>
      <c r="H170" s="32"/>
      <c r="J170" s="1"/>
    </row>
    <row r="171" spans="3:10">
      <c r="C171" s="1"/>
      <c r="D171" s="1"/>
      <c r="E171" s="1"/>
      <c r="F171" s="1"/>
      <c r="G171" s="1"/>
      <c r="H171" s="32"/>
      <c r="J171" s="1"/>
    </row>
    <row r="172" spans="3:10">
      <c r="C172" s="1"/>
      <c r="D172" s="1"/>
      <c r="E172" s="1"/>
      <c r="F172" s="1"/>
      <c r="G172" s="1"/>
      <c r="H172" s="32"/>
      <c r="J172" s="1"/>
    </row>
    <row r="173" spans="3:10">
      <c r="C173" s="1"/>
      <c r="D173" s="1"/>
      <c r="E173" s="1"/>
      <c r="F173" s="1"/>
      <c r="G173" s="1"/>
      <c r="H173" s="32"/>
      <c r="J173" s="1"/>
    </row>
    <row r="174" spans="3:10">
      <c r="C174" s="1"/>
      <c r="D174" s="1"/>
      <c r="E174" s="1"/>
      <c r="F174" s="1"/>
      <c r="G174" s="1"/>
      <c r="H174" s="32"/>
      <c r="J174" s="1"/>
    </row>
    <row r="175" spans="3:10">
      <c r="C175" s="1"/>
      <c r="D175" s="1"/>
      <c r="E175" s="1"/>
      <c r="F175" s="1"/>
      <c r="G175" s="1"/>
      <c r="H175" s="32"/>
      <c r="J175" s="1"/>
    </row>
    <row r="176" spans="3:10">
      <c r="C176" s="1"/>
      <c r="D176" s="1"/>
      <c r="E176" s="1"/>
      <c r="F176" s="1"/>
      <c r="G176" s="1"/>
      <c r="H176" s="32"/>
      <c r="J176" s="1"/>
    </row>
    <row r="177" spans="3:10">
      <c r="C177" s="1"/>
      <c r="D177" s="1"/>
      <c r="E177" s="1"/>
      <c r="F177" s="1"/>
      <c r="G177" s="1"/>
      <c r="H177" s="32"/>
      <c r="J177" s="1"/>
    </row>
    <row r="178" spans="3:10">
      <c r="C178" s="1"/>
      <c r="D178" s="1"/>
      <c r="E178" s="1"/>
      <c r="F178" s="1"/>
      <c r="G178" s="1"/>
      <c r="H178" s="32"/>
      <c r="J178" s="1"/>
    </row>
    <row r="179" spans="3:10">
      <c r="C179" s="1"/>
      <c r="D179" s="1"/>
      <c r="E179" s="1"/>
      <c r="F179" s="1"/>
      <c r="G179" s="1"/>
      <c r="H179" s="32"/>
      <c r="J179" s="1"/>
    </row>
    <row r="180" spans="3:10">
      <c r="C180" s="1"/>
      <c r="D180" s="1"/>
      <c r="E180" s="1"/>
      <c r="F180" s="1"/>
      <c r="G180" s="1"/>
      <c r="H180" s="32"/>
      <c r="J180" s="1"/>
    </row>
    <row r="181" spans="3:10">
      <c r="C181" s="1"/>
      <c r="D181" s="1"/>
      <c r="E181" s="1"/>
      <c r="F181" s="1"/>
      <c r="G181" s="1"/>
      <c r="H181" s="32"/>
      <c r="J181" s="1"/>
    </row>
    <row r="182" spans="3:10">
      <c r="C182" s="1"/>
      <c r="D182" s="1"/>
      <c r="E182" s="1"/>
      <c r="F182" s="1"/>
      <c r="G182" s="1"/>
      <c r="H182" s="32"/>
      <c r="J182" s="1"/>
    </row>
    <row r="183" spans="3:10">
      <c r="C183" s="1"/>
      <c r="D183" s="1"/>
      <c r="E183" s="1"/>
      <c r="F183" s="1"/>
      <c r="G183" s="1"/>
      <c r="H183" s="32"/>
      <c r="J183" s="1"/>
    </row>
    <row r="184" spans="3:10">
      <c r="C184" s="1"/>
      <c r="D184" s="1"/>
      <c r="E184" s="1"/>
      <c r="F184" s="1"/>
      <c r="G184" s="1"/>
      <c r="H184" s="32"/>
      <c r="J184" s="1"/>
    </row>
    <row r="185" spans="3:10">
      <c r="C185" s="1"/>
      <c r="D185" s="1"/>
      <c r="E185" s="1"/>
      <c r="F185" s="1"/>
      <c r="G185" s="1"/>
      <c r="H185" s="32"/>
      <c r="J185" s="1"/>
    </row>
    <row r="186" spans="3:10">
      <c r="C186" s="1"/>
      <c r="D186" s="1"/>
      <c r="E186" s="1"/>
      <c r="F186" s="1"/>
      <c r="G186" s="1"/>
      <c r="H186" s="32"/>
      <c r="J186" s="1"/>
    </row>
    <row r="187" spans="3:10">
      <c r="C187" s="1"/>
      <c r="D187" s="1"/>
      <c r="E187" s="1"/>
      <c r="F187" s="1"/>
      <c r="G187" s="1"/>
      <c r="H187" s="32"/>
      <c r="J187" s="1"/>
    </row>
    <row r="188" spans="3:10">
      <c r="C188" s="1"/>
      <c r="D188" s="1"/>
      <c r="E188" s="1"/>
      <c r="F188" s="1"/>
      <c r="G188" s="1"/>
      <c r="H188" s="32"/>
      <c r="J188" s="1"/>
    </row>
    <row r="189" spans="3:10">
      <c r="C189" s="1"/>
      <c r="D189" s="1"/>
      <c r="E189" s="1"/>
      <c r="F189" s="1"/>
      <c r="G189" s="1"/>
      <c r="H189" s="32"/>
      <c r="J189" s="1"/>
    </row>
    <row r="190" spans="3:10">
      <c r="C190" s="1"/>
      <c r="D190" s="1"/>
      <c r="E190" s="1"/>
      <c r="F190" s="1"/>
      <c r="G190" s="1"/>
      <c r="H190" s="32"/>
      <c r="J190" s="1"/>
    </row>
    <row r="191" spans="3:10">
      <c r="C191" s="1"/>
      <c r="D191" s="1"/>
      <c r="E191" s="1"/>
      <c r="F191" s="1"/>
      <c r="G191" s="1"/>
      <c r="H191" s="32"/>
      <c r="J191" s="1"/>
    </row>
    <row r="192" spans="3:10">
      <c r="C192" s="1"/>
      <c r="D192" s="1"/>
      <c r="E192" s="1"/>
      <c r="F192" s="1"/>
      <c r="G192" s="1"/>
      <c r="H192" s="32"/>
      <c r="J192" s="1"/>
    </row>
    <row r="193" spans="3:10">
      <c r="C193" s="1"/>
      <c r="D193" s="1"/>
      <c r="E193" s="1"/>
      <c r="F193" s="1"/>
      <c r="G193" s="1"/>
      <c r="H193" s="32"/>
      <c r="J193" s="1"/>
    </row>
    <row r="194" spans="3:10">
      <c r="C194" s="1"/>
      <c r="D194" s="1"/>
      <c r="E194" s="1"/>
      <c r="F194" s="1"/>
      <c r="G194" s="1"/>
      <c r="H194" s="32"/>
      <c r="J194" s="1"/>
    </row>
    <row r="195" spans="3:10">
      <c r="C195" s="1"/>
      <c r="D195" s="1"/>
      <c r="E195" s="1"/>
      <c r="F195" s="1"/>
      <c r="G195" s="1"/>
      <c r="H195" s="32"/>
      <c r="J195" s="1"/>
    </row>
    <row r="196" spans="3:10">
      <c r="C196" s="1"/>
      <c r="D196" s="1"/>
      <c r="E196" s="1"/>
      <c r="F196" s="1"/>
      <c r="G196" s="1"/>
      <c r="H196" s="32"/>
      <c r="J196" s="1"/>
    </row>
    <row r="197" spans="3:10">
      <c r="C197" s="1"/>
      <c r="D197" s="1"/>
      <c r="E197" s="1"/>
      <c r="F197" s="1"/>
      <c r="G197" s="1"/>
      <c r="H197" s="32"/>
      <c r="J197" s="1"/>
    </row>
    <row r="198" spans="3:10">
      <c r="C198" s="1"/>
      <c r="D198" s="1"/>
      <c r="E198" s="1"/>
      <c r="F198" s="1"/>
      <c r="G198" s="1"/>
      <c r="H198" s="32"/>
      <c r="J198" s="1"/>
    </row>
    <row r="199" spans="3:10">
      <c r="C199" s="1"/>
      <c r="D199" s="1"/>
      <c r="E199" s="1"/>
      <c r="F199" s="1"/>
      <c r="G199" s="1"/>
      <c r="H199" s="32"/>
      <c r="J199" s="1"/>
    </row>
    <row r="200" spans="3:10">
      <c r="C200" s="1"/>
      <c r="D200" s="1"/>
      <c r="E200" s="1"/>
      <c r="F200" s="1"/>
      <c r="G200" s="1"/>
      <c r="H200" s="32"/>
      <c r="J200" s="1"/>
    </row>
    <row r="201" spans="3:10">
      <c r="C201" s="1"/>
      <c r="D201" s="1"/>
      <c r="E201" s="1"/>
      <c r="F201" s="1"/>
      <c r="G201" s="1"/>
      <c r="H201" s="32"/>
      <c r="J201" s="1"/>
    </row>
    <row r="202" spans="3:10">
      <c r="C202" s="1"/>
      <c r="D202" s="1"/>
      <c r="E202" s="1"/>
      <c r="F202" s="1"/>
      <c r="G202" s="1"/>
      <c r="H202" s="32"/>
      <c r="J202" s="1"/>
    </row>
    <row r="203" spans="3:10">
      <c r="C203" s="1"/>
      <c r="D203" s="1"/>
      <c r="E203" s="1"/>
      <c r="F203" s="1"/>
      <c r="G203" s="1"/>
      <c r="H203" s="32"/>
      <c r="J203" s="1"/>
    </row>
    <row r="204" spans="3:10">
      <c r="C204" s="1"/>
      <c r="D204" s="1"/>
      <c r="E204" s="1"/>
      <c r="F204" s="1"/>
      <c r="G204" s="1"/>
      <c r="H204" s="32"/>
      <c r="J204" s="1"/>
    </row>
    <row r="205" spans="3:10">
      <c r="C205" s="1"/>
      <c r="D205" s="1"/>
      <c r="E205" s="1"/>
      <c r="F205" s="1"/>
      <c r="G205" s="1"/>
      <c r="H205" s="32"/>
      <c r="J205" s="1"/>
    </row>
    <row r="206" spans="3:10">
      <c r="C206" s="1"/>
      <c r="D206" s="1"/>
      <c r="E206" s="1"/>
      <c r="F206" s="1"/>
      <c r="G206" s="1"/>
      <c r="H206" s="32"/>
      <c r="J206" s="1"/>
    </row>
    <row r="207" spans="3:10">
      <c r="C207" s="1"/>
      <c r="D207" s="1"/>
      <c r="E207" s="1"/>
      <c r="F207" s="1"/>
      <c r="G207" s="1"/>
      <c r="H207" s="32"/>
      <c r="J207" s="1"/>
    </row>
    <row r="208" spans="3:10">
      <c r="C208" s="1"/>
      <c r="D208" s="1"/>
      <c r="E208" s="1"/>
      <c r="F208" s="1"/>
      <c r="G208" s="1"/>
      <c r="H208" s="32"/>
      <c r="J208" s="1"/>
    </row>
    <row r="209" spans="3:10">
      <c r="C209" s="1"/>
      <c r="D209" s="1"/>
      <c r="E209" s="1"/>
      <c r="F209" s="1"/>
      <c r="G209" s="1"/>
      <c r="H209" s="32"/>
      <c r="J209" s="1"/>
    </row>
    <row r="210" spans="3:10">
      <c r="C210" s="1"/>
      <c r="D210" s="1"/>
      <c r="E210" s="1"/>
      <c r="F210" s="1"/>
      <c r="G210" s="1"/>
      <c r="H210" s="32"/>
      <c r="J210" s="1"/>
    </row>
    <row r="211" spans="3:10">
      <c r="C211" s="1"/>
      <c r="D211" s="1"/>
      <c r="E211" s="1"/>
      <c r="F211" s="1"/>
      <c r="G211" s="1"/>
      <c r="H211" s="32"/>
      <c r="J211" s="1"/>
    </row>
    <row r="212" spans="3:10">
      <c r="C212" s="1"/>
      <c r="D212" s="1"/>
      <c r="E212" s="1"/>
      <c r="F212" s="1"/>
      <c r="G212" s="1"/>
      <c r="H212" s="32"/>
      <c r="J212" s="1"/>
    </row>
    <row r="213" spans="3:10">
      <c r="C213" s="1"/>
      <c r="D213" s="1"/>
      <c r="E213" s="1"/>
      <c r="F213" s="1"/>
      <c r="G213" s="1"/>
      <c r="H213" s="32"/>
      <c r="J213" s="1"/>
    </row>
    <row r="214" spans="3:10">
      <c r="C214" s="1"/>
      <c r="D214" s="1"/>
      <c r="E214" s="1"/>
      <c r="F214" s="1"/>
      <c r="G214" s="1"/>
      <c r="H214" s="32"/>
      <c r="J214" s="1"/>
    </row>
    <row r="215" spans="3:10">
      <c r="C215" s="1"/>
      <c r="D215" s="1"/>
      <c r="E215" s="1"/>
      <c r="F215" s="1"/>
      <c r="G215" s="1"/>
      <c r="H215" s="32"/>
      <c r="J215" s="1"/>
    </row>
    <row r="216" spans="3:10">
      <c r="C216" s="1"/>
      <c r="D216" s="1"/>
      <c r="E216" s="1"/>
      <c r="F216" s="1"/>
      <c r="G216" s="1"/>
      <c r="H216" s="32"/>
      <c r="J216" s="1"/>
    </row>
    <row r="217" spans="3:10">
      <c r="C217" s="1"/>
      <c r="D217" s="1"/>
      <c r="E217" s="1"/>
      <c r="F217" s="1"/>
      <c r="G217" s="1"/>
      <c r="H217" s="32"/>
      <c r="J217" s="1"/>
    </row>
    <row r="218" spans="3:10">
      <c r="C218" s="1"/>
      <c r="D218" s="1"/>
      <c r="E218" s="1"/>
      <c r="F218" s="1"/>
      <c r="G218" s="1"/>
      <c r="H218" s="32"/>
      <c r="J218" s="1"/>
    </row>
    <row r="219" spans="3:10">
      <c r="C219" s="1"/>
      <c r="D219" s="1"/>
      <c r="E219" s="1"/>
      <c r="F219" s="1"/>
      <c r="G219" s="1"/>
      <c r="H219" s="32"/>
      <c r="J219" s="1"/>
    </row>
    <row r="220" spans="3:10">
      <c r="C220" s="1"/>
      <c r="D220" s="1"/>
      <c r="E220" s="1"/>
      <c r="F220" s="1"/>
      <c r="G220" s="1"/>
      <c r="H220" s="32"/>
      <c r="J220" s="1"/>
    </row>
    <row r="221" spans="3:10">
      <c r="C221" s="1"/>
      <c r="D221" s="1"/>
      <c r="E221" s="1"/>
      <c r="F221" s="1"/>
      <c r="G221" s="1"/>
      <c r="H221" s="32"/>
      <c r="J221" s="1"/>
    </row>
    <row r="222" spans="3:10">
      <c r="C222" s="1"/>
      <c r="D222" s="1"/>
      <c r="E222" s="1"/>
      <c r="F222" s="1"/>
      <c r="G222" s="1"/>
      <c r="H222" s="32"/>
      <c r="J222" s="1"/>
    </row>
    <row r="223" spans="3:10">
      <c r="C223" s="1"/>
      <c r="D223" s="1"/>
      <c r="E223" s="1"/>
      <c r="F223" s="1"/>
      <c r="G223" s="1"/>
      <c r="H223" s="32"/>
      <c r="J223" s="1"/>
    </row>
    <row r="224" spans="3:10">
      <c r="C224" s="1"/>
      <c r="D224" s="1"/>
      <c r="E224" s="1"/>
      <c r="F224" s="1"/>
      <c r="G224" s="1"/>
      <c r="H224" s="32"/>
      <c r="J224" s="1"/>
    </row>
    <row r="225" spans="3:10">
      <c r="C225" s="1"/>
      <c r="D225" s="1"/>
      <c r="E225" s="1"/>
      <c r="F225" s="1"/>
      <c r="G225" s="1"/>
      <c r="H225" s="32"/>
      <c r="J225" s="1"/>
    </row>
    <row r="226" spans="3:10">
      <c r="C226" s="1"/>
      <c r="D226" s="1"/>
      <c r="E226" s="1"/>
      <c r="F226" s="1"/>
      <c r="G226" s="1"/>
      <c r="H226" s="32"/>
      <c r="J226" s="1"/>
    </row>
    <row r="227" spans="3:10">
      <c r="C227" s="1"/>
      <c r="D227" s="1"/>
      <c r="E227" s="1"/>
      <c r="F227" s="1"/>
      <c r="G227" s="1"/>
      <c r="H227" s="32"/>
      <c r="J227" s="1"/>
    </row>
    <row r="228" spans="3:10">
      <c r="C228" s="1"/>
      <c r="D228" s="1"/>
      <c r="E228" s="1"/>
      <c r="F228" s="1"/>
      <c r="G228" s="1"/>
      <c r="H228" s="32"/>
      <c r="J228" s="1"/>
    </row>
    <row r="229" spans="3:10">
      <c r="C229" s="1"/>
      <c r="D229" s="1"/>
      <c r="E229" s="1"/>
      <c r="F229" s="1"/>
      <c r="G229" s="1"/>
      <c r="H229" s="32"/>
      <c r="J229" s="1"/>
    </row>
    <row r="230" spans="3:10">
      <c r="C230" s="1"/>
      <c r="D230" s="1"/>
      <c r="E230" s="1"/>
      <c r="F230" s="1"/>
      <c r="G230" s="1"/>
      <c r="H230" s="32"/>
      <c r="J230" s="1"/>
    </row>
    <row r="231" spans="3:10">
      <c r="C231" s="1"/>
      <c r="D231" s="1"/>
      <c r="E231" s="1"/>
      <c r="F231" s="1"/>
      <c r="G231" s="1"/>
      <c r="H231" s="32"/>
      <c r="J231" s="1"/>
    </row>
    <row r="232" spans="3:10">
      <c r="C232" s="1"/>
      <c r="D232" s="1"/>
      <c r="E232" s="1"/>
      <c r="F232" s="1"/>
      <c r="G232" s="1"/>
      <c r="H232" s="32"/>
      <c r="J232" s="1"/>
    </row>
    <row r="233" spans="3:10">
      <c r="C233" s="1"/>
      <c r="D233" s="1"/>
      <c r="E233" s="1"/>
      <c r="F233" s="1"/>
      <c r="G233" s="1"/>
      <c r="H233" s="32"/>
      <c r="J233" s="1"/>
    </row>
    <row r="234" spans="3:10">
      <c r="C234" s="1"/>
      <c r="D234" s="1"/>
      <c r="E234" s="1"/>
      <c r="F234" s="1"/>
      <c r="G234" s="1"/>
      <c r="H234" s="32"/>
      <c r="J234" s="1"/>
    </row>
    <row r="235" spans="3:10">
      <c r="C235" s="1"/>
      <c r="D235" s="1"/>
      <c r="E235" s="1"/>
      <c r="F235" s="1"/>
      <c r="G235" s="1"/>
      <c r="H235" s="32"/>
      <c r="J235" s="1"/>
    </row>
    <row r="236" spans="3:10">
      <c r="C236" s="1"/>
      <c r="D236" s="1"/>
      <c r="E236" s="1"/>
      <c r="F236" s="1"/>
      <c r="G236" s="1"/>
      <c r="H236" s="32"/>
      <c r="J236" s="1"/>
    </row>
    <row r="237" spans="3:10">
      <c r="C237" s="1"/>
      <c r="D237" s="1"/>
      <c r="E237" s="1"/>
      <c r="F237" s="1"/>
      <c r="G237" s="1"/>
      <c r="H237" s="32"/>
      <c r="J237" s="1"/>
    </row>
    <row r="238" spans="3:10">
      <c r="C238" s="1"/>
      <c r="D238" s="1"/>
      <c r="E238" s="1"/>
      <c r="F238" s="1"/>
      <c r="G238" s="1"/>
      <c r="H238" s="32"/>
      <c r="J238" s="1"/>
    </row>
    <row r="239" spans="3:10">
      <c r="C239" s="1"/>
      <c r="D239" s="1"/>
      <c r="E239" s="1"/>
      <c r="F239" s="1"/>
      <c r="G239" s="1"/>
      <c r="H239" s="32"/>
      <c r="J239" s="1"/>
    </row>
    <row r="240" spans="3:10">
      <c r="C240" s="1"/>
      <c r="D240" s="1"/>
      <c r="E240" s="1"/>
      <c r="F240" s="1"/>
      <c r="G240" s="1"/>
      <c r="H240" s="32"/>
      <c r="J240" s="1"/>
    </row>
    <row r="241" spans="3:10">
      <c r="C241" s="1"/>
      <c r="D241" s="1"/>
      <c r="E241" s="1"/>
      <c r="F241" s="1"/>
      <c r="G241" s="1"/>
      <c r="H241" s="32"/>
      <c r="J241" s="1"/>
    </row>
    <row r="242" spans="3:10">
      <c r="C242" s="1"/>
      <c r="D242" s="1"/>
      <c r="E242" s="1"/>
      <c r="F242" s="1"/>
      <c r="G242" s="1"/>
      <c r="H242" s="32"/>
      <c r="J242" s="1"/>
    </row>
    <row r="243" spans="3:10">
      <c r="C243" s="1"/>
      <c r="D243" s="1"/>
      <c r="E243" s="1"/>
      <c r="F243" s="1"/>
      <c r="G243" s="1"/>
      <c r="H243" s="32"/>
      <c r="J243" s="1"/>
    </row>
    <row r="244" spans="3:10">
      <c r="C244" s="1"/>
      <c r="D244" s="1"/>
      <c r="E244" s="1"/>
      <c r="F244" s="1"/>
      <c r="G244" s="1"/>
      <c r="H244" s="32"/>
      <c r="J244" s="1"/>
    </row>
    <row r="245" spans="3:10">
      <c r="C245" s="1"/>
      <c r="D245" s="1"/>
      <c r="E245" s="1"/>
      <c r="F245" s="1"/>
      <c r="G245" s="1"/>
      <c r="H245" s="32"/>
      <c r="J245" s="1"/>
    </row>
    <row r="246" spans="3:10">
      <c r="C246" s="1"/>
      <c r="D246" s="1"/>
      <c r="E246" s="1"/>
      <c r="F246" s="1"/>
      <c r="G246" s="1"/>
      <c r="H246" s="32"/>
      <c r="J246" s="1"/>
    </row>
    <row r="247" spans="3:10">
      <c r="C247" s="1"/>
      <c r="D247" s="1"/>
      <c r="E247" s="1"/>
      <c r="F247" s="1"/>
      <c r="G247" s="1"/>
      <c r="H247" s="32"/>
      <c r="J247" s="1"/>
    </row>
    <row r="248" spans="3:10">
      <c r="C248" s="1"/>
      <c r="D248" s="1"/>
      <c r="E248" s="1"/>
      <c r="F248" s="1"/>
      <c r="G248" s="1"/>
      <c r="H248" s="32"/>
      <c r="J248" s="1"/>
    </row>
    <row r="249" spans="3:10">
      <c r="C249" s="1"/>
      <c r="D249" s="1"/>
      <c r="E249" s="1"/>
      <c r="F249" s="1"/>
      <c r="G249" s="1"/>
      <c r="H249" s="32"/>
      <c r="J249" s="1"/>
    </row>
    <row r="250" spans="3:10">
      <c r="C250" s="1"/>
      <c r="D250" s="1"/>
      <c r="E250" s="1"/>
      <c r="F250" s="1"/>
      <c r="G250" s="1"/>
      <c r="H250" s="32"/>
      <c r="J250" s="1"/>
    </row>
    <row r="251" spans="3:10">
      <c r="C251" s="1"/>
      <c r="D251" s="1"/>
      <c r="E251" s="1"/>
      <c r="F251" s="1"/>
      <c r="G251" s="1"/>
      <c r="H251" s="32"/>
      <c r="J251" s="1"/>
    </row>
    <row r="252" spans="3:10">
      <c r="C252" s="1"/>
      <c r="D252" s="1"/>
      <c r="E252" s="1"/>
      <c r="F252" s="1"/>
      <c r="G252" s="1"/>
      <c r="H252" s="32"/>
      <c r="J252" s="1"/>
    </row>
    <row r="253" spans="3:10">
      <c r="C253" s="1"/>
      <c r="D253" s="1"/>
      <c r="E253" s="1"/>
      <c r="F253" s="1"/>
      <c r="G253" s="1"/>
      <c r="H253" s="32"/>
      <c r="J253" s="1"/>
    </row>
    <row r="254" spans="3:10">
      <c r="C254" s="1"/>
      <c r="D254" s="1"/>
      <c r="E254" s="1"/>
      <c r="F254" s="1"/>
      <c r="G254" s="1"/>
      <c r="H254" s="32"/>
      <c r="J254" s="1"/>
    </row>
    <row r="255" spans="3:10">
      <c r="C255" s="1"/>
      <c r="D255" s="1"/>
      <c r="E255" s="1"/>
      <c r="F255" s="1"/>
      <c r="G255" s="1"/>
      <c r="H255" s="32"/>
      <c r="J255" s="1"/>
    </row>
    <row r="256" spans="3:10">
      <c r="C256" s="1"/>
      <c r="D256" s="1"/>
      <c r="E256" s="1"/>
      <c r="F256" s="1"/>
      <c r="G256" s="1"/>
      <c r="H256" s="32"/>
      <c r="J256" s="1"/>
    </row>
    <row r="257" spans="3:10">
      <c r="C257" s="1"/>
      <c r="D257" s="1"/>
      <c r="E257" s="1"/>
      <c r="F257" s="1"/>
      <c r="G257" s="1"/>
      <c r="H257" s="32"/>
      <c r="J257" s="1"/>
    </row>
    <row r="258" spans="3:10">
      <c r="C258" s="1"/>
      <c r="D258" s="1"/>
      <c r="E258" s="1"/>
      <c r="F258" s="1"/>
      <c r="G258" s="1"/>
      <c r="H258" s="32"/>
      <c r="J258" s="1"/>
    </row>
    <row r="259" spans="3:10">
      <c r="C259" s="1"/>
      <c r="D259" s="1"/>
      <c r="E259" s="1"/>
      <c r="F259" s="1"/>
      <c r="G259" s="1"/>
      <c r="H259" s="32"/>
      <c r="J259" s="1"/>
    </row>
    <row r="260" spans="3:10">
      <c r="C260" s="1"/>
      <c r="D260" s="1"/>
      <c r="E260" s="1"/>
      <c r="F260" s="1"/>
      <c r="G260" s="1"/>
      <c r="H260" s="32"/>
      <c r="J260" s="1"/>
    </row>
    <row r="261" spans="3:10">
      <c r="C261" s="1"/>
      <c r="D261" s="1"/>
      <c r="E261" s="1"/>
      <c r="F261" s="1"/>
      <c r="G261" s="1"/>
      <c r="H261" s="32"/>
      <c r="J261" s="1"/>
    </row>
    <row r="262" spans="3:10">
      <c r="C262" s="1"/>
      <c r="D262" s="1"/>
      <c r="E262" s="1"/>
      <c r="F262" s="1"/>
      <c r="G262" s="1"/>
      <c r="H262" s="32"/>
      <c r="J262" s="1"/>
    </row>
    <row r="263" spans="3:10">
      <c r="C263" s="1"/>
      <c r="D263" s="1"/>
      <c r="E263" s="1"/>
      <c r="F263" s="1"/>
      <c r="G263" s="1"/>
      <c r="H263" s="32"/>
      <c r="J263" s="1"/>
    </row>
    <row r="264" spans="3:10">
      <c r="C264" s="1"/>
      <c r="D264" s="1"/>
      <c r="E264" s="1"/>
      <c r="F264" s="1"/>
      <c r="G264" s="1"/>
      <c r="H264" s="32"/>
      <c r="J264" s="1"/>
    </row>
    <row r="265" spans="3:10">
      <c r="C265" s="1"/>
      <c r="D265" s="1"/>
      <c r="E265" s="1"/>
      <c r="F265" s="1"/>
      <c r="G265" s="1"/>
      <c r="H265" s="32"/>
      <c r="J265" s="1"/>
    </row>
    <row r="266" spans="3:10">
      <c r="C266" s="1"/>
      <c r="D266" s="1"/>
      <c r="E266" s="1"/>
      <c r="F266" s="1"/>
      <c r="G266" s="1"/>
      <c r="H266" s="32"/>
      <c r="J266" s="1"/>
    </row>
    <row r="267" spans="3:10">
      <c r="C267" s="1"/>
      <c r="D267" s="1"/>
      <c r="E267" s="1"/>
      <c r="F267" s="1"/>
      <c r="G267" s="1"/>
      <c r="H267" s="32"/>
      <c r="J267" s="1"/>
    </row>
    <row r="268" spans="3:10">
      <c r="C268" s="1"/>
      <c r="D268" s="1"/>
      <c r="E268" s="1"/>
      <c r="F268" s="1"/>
      <c r="G268" s="1"/>
      <c r="H268" s="32"/>
      <c r="J268" s="1"/>
    </row>
    <row r="269" spans="3:10">
      <c r="C269" s="1"/>
      <c r="D269" s="1"/>
      <c r="E269" s="1"/>
      <c r="F269" s="1"/>
      <c r="G269" s="1"/>
      <c r="H269" s="32"/>
      <c r="J269" s="1"/>
    </row>
    <row r="270" spans="3:10">
      <c r="C270" s="1"/>
      <c r="D270" s="1"/>
      <c r="E270" s="1"/>
      <c r="F270" s="1"/>
      <c r="G270" s="1"/>
      <c r="H270" s="32"/>
      <c r="J270" s="1"/>
    </row>
    <row r="271" spans="3:10">
      <c r="C271" s="1"/>
      <c r="D271" s="1"/>
      <c r="E271" s="1"/>
      <c r="F271" s="1"/>
      <c r="G271" s="1"/>
      <c r="H271" s="32"/>
      <c r="J271" s="1"/>
    </row>
    <row r="272" spans="3:10">
      <c r="C272" s="1"/>
      <c r="D272" s="1"/>
      <c r="E272" s="1"/>
      <c r="F272" s="1"/>
      <c r="G272" s="1"/>
      <c r="H272" s="32"/>
      <c r="J272" s="1"/>
    </row>
    <row r="273" spans="3:10">
      <c r="C273" s="1"/>
      <c r="D273" s="1"/>
      <c r="E273" s="1"/>
      <c r="F273" s="1"/>
      <c r="G273" s="1"/>
      <c r="H273" s="32"/>
      <c r="J273" s="1"/>
    </row>
    <row r="274" spans="3:10">
      <c r="C274" s="1"/>
      <c r="D274" s="1"/>
      <c r="E274" s="1"/>
      <c r="F274" s="1"/>
      <c r="G274" s="1"/>
      <c r="H274" s="32"/>
      <c r="J274" s="1"/>
    </row>
    <row r="275" spans="3:10">
      <c r="C275" s="1"/>
      <c r="D275" s="1"/>
      <c r="E275" s="1"/>
      <c r="F275" s="1"/>
      <c r="G275" s="1"/>
      <c r="H275" s="32"/>
      <c r="J275" s="1"/>
    </row>
  </sheetData>
  <sortState ref="A10:H52">
    <sortCondition ref="F10:F52"/>
    <sortCondition ref="E10:E52"/>
    <sortCondition ref="D10:D52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4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115" t="s">
        <v>7</v>
      </c>
      <c r="B1" s="115"/>
      <c r="C1" s="115"/>
      <c r="D1" s="115"/>
      <c r="E1" s="115"/>
      <c r="F1" s="115"/>
      <c r="G1" s="115"/>
    </row>
    <row r="2" spans="1:10" ht="30.75">
      <c r="A2" s="115" t="s">
        <v>8</v>
      </c>
      <c r="B2" s="115"/>
      <c r="C2" s="115"/>
      <c r="D2" s="115"/>
      <c r="E2" s="115"/>
      <c r="F2" s="115"/>
      <c r="G2" s="115"/>
    </row>
    <row r="3" spans="1:10" ht="25.5">
      <c r="A3" s="118" t="str">
        <f>'MID AMATEUR'!A3:G3</f>
        <v>SIERRA DE LOS PADRES</v>
      </c>
      <c r="B3" s="118"/>
      <c r="C3" s="118"/>
      <c r="D3" s="118"/>
      <c r="E3" s="118"/>
      <c r="F3" s="118"/>
      <c r="G3" s="118"/>
    </row>
    <row r="4" spans="1:10" ht="25.5">
      <c r="A4" s="118" t="str">
        <f>'SUPER SENIOR'!A4:G4</f>
        <v>GOLF CLUB</v>
      </c>
      <c r="B4" s="118"/>
      <c r="C4" s="118"/>
      <c r="D4" s="118"/>
      <c r="E4" s="118"/>
      <c r="F4" s="118"/>
      <c r="G4" s="118"/>
    </row>
    <row r="5" spans="1:10" ht="20.25">
      <c r="A5" s="116" t="str">
        <f>'MID AMATEUR'!A5:G5</f>
        <v>2° FECHA DE MAYORES</v>
      </c>
      <c r="B5" s="116"/>
      <c r="C5" s="116"/>
      <c r="D5" s="116"/>
      <c r="E5" s="116"/>
      <c r="F5" s="116"/>
      <c r="G5" s="116"/>
    </row>
    <row r="6" spans="1:10" ht="19.5">
      <c r="A6" s="117" t="s">
        <v>6</v>
      </c>
      <c r="B6" s="117"/>
      <c r="C6" s="117"/>
      <c r="D6" s="117"/>
      <c r="E6" s="117"/>
      <c r="F6" s="117"/>
      <c r="G6" s="117"/>
    </row>
    <row r="7" spans="1:10" ht="20.25" thickBot="1">
      <c r="A7" s="120" t="str">
        <f>'MID AMATEUR'!A7:E7</f>
        <v>SABADO 10 Y DOMINGO 11 DE ABRIL DE 2021</v>
      </c>
      <c r="B7" s="120"/>
      <c r="C7" s="120"/>
      <c r="D7" s="120"/>
      <c r="E7" s="120"/>
      <c r="F7" s="120"/>
      <c r="G7" s="120"/>
      <c r="H7" s="22"/>
    </row>
    <row r="8" spans="1:10" ht="20.25" thickBot="1">
      <c r="A8" s="112" t="s">
        <v>55</v>
      </c>
      <c r="B8" s="113"/>
      <c r="C8" s="113"/>
      <c r="D8" s="113"/>
      <c r="E8" s="113"/>
      <c r="F8" s="113"/>
      <c r="G8" s="114"/>
    </row>
    <row r="9" spans="1:10" s="3" customFormat="1" ht="20.25" thickBot="1">
      <c r="A9" s="4" t="s">
        <v>11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8" t="s">
        <v>15</v>
      </c>
      <c r="I9" s="48"/>
      <c r="J9" s="23" t="s">
        <v>16</v>
      </c>
    </row>
    <row r="10" spans="1:10" ht="20.25" thickBot="1">
      <c r="A10" s="25" t="s">
        <v>216</v>
      </c>
      <c r="B10" s="6" t="s">
        <v>29</v>
      </c>
      <c r="C10" s="7">
        <v>17</v>
      </c>
      <c r="D10" s="8">
        <v>44</v>
      </c>
      <c r="E10" s="8">
        <v>45</v>
      </c>
      <c r="F10" s="8">
        <f t="shared" ref="F10:F28" si="0">SUM(D10+E10)</f>
        <v>89</v>
      </c>
      <c r="G10" s="99">
        <f t="shared" ref="G10:G28" si="1">(F10-C10)</f>
        <v>72</v>
      </c>
      <c r="H10" s="34">
        <v>16442</v>
      </c>
      <c r="I10" s="105" t="s">
        <v>377</v>
      </c>
      <c r="J10" s="24">
        <f t="shared" ref="J10:J11" si="2">(E10-C10*0.5)</f>
        <v>36.5</v>
      </c>
    </row>
    <row r="11" spans="1:10" ht="20.25" thickBot="1">
      <c r="A11" s="25" t="s">
        <v>173</v>
      </c>
      <c r="B11" s="6" t="s">
        <v>29</v>
      </c>
      <c r="C11" s="7">
        <v>22</v>
      </c>
      <c r="D11" s="8">
        <v>48</v>
      </c>
      <c r="E11" s="8">
        <v>48</v>
      </c>
      <c r="F11" s="8">
        <f t="shared" si="0"/>
        <v>96</v>
      </c>
      <c r="G11" s="99">
        <f t="shared" si="1"/>
        <v>74</v>
      </c>
      <c r="H11" s="34">
        <v>26288</v>
      </c>
      <c r="I11" s="105" t="s">
        <v>378</v>
      </c>
      <c r="J11" s="24">
        <f t="shared" si="2"/>
        <v>37</v>
      </c>
    </row>
    <row r="12" spans="1:10" ht="19.5">
      <c r="A12" s="25" t="s">
        <v>203</v>
      </c>
      <c r="B12" s="6" t="s">
        <v>29</v>
      </c>
      <c r="C12" s="7">
        <v>47</v>
      </c>
      <c r="D12" s="8">
        <v>62</v>
      </c>
      <c r="E12" s="8">
        <v>61</v>
      </c>
      <c r="F12" s="8">
        <f t="shared" si="0"/>
        <v>123</v>
      </c>
      <c r="G12" s="38">
        <f t="shared" si="1"/>
        <v>76</v>
      </c>
      <c r="H12" s="34">
        <v>20615</v>
      </c>
      <c r="J12" s="24">
        <f t="shared" ref="J12:J29" si="3">(E12-C12*0.5)</f>
        <v>37.5</v>
      </c>
    </row>
    <row r="13" spans="1:10" ht="19.5">
      <c r="A13" s="25" t="s">
        <v>314</v>
      </c>
      <c r="B13" s="6" t="s">
        <v>129</v>
      </c>
      <c r="C13" s="7">
        <v>21</v>
      </c>
      <c r="D13" s="8">
        <v>50</v>
      </c>
      <c r="E13" s="8">
        <v>48</v>
      </c>
      <c r="F13" s="8">
        <f t="shared" si="0"/>
        <v>98</v>
      </c>
      <c r="G13" s="38">
        <f t="shared" si="1"/>
        <v>77</v>
      </c>
      <c r="H13" s="34">
        <v>22553</v>
      </c>
      <c r="J13" s="24">
        <f t="shared" si="3"/>
        <v>37.5</v>
      </c>
    </row>
    <row r="14" spans="1:10" ht="19.5">
      <c r="A14" s="25" t="s">
        <v>44</v>
      </c>
      <c r="B14" s="6" t="s">
        <v>25</v>
      </c>
      <c r="C14" s="7">
        <v>1</v>
      </c>
      <c r="D14" s="8">
        <v>38</v>
      </c>
      <c r="E14" s="8">
        <v>43</v>
      </c>
      <c r="F14" s="8">
        <f t="shared" si="0"/>
        <v>81</v>
      </c>
      <c r="G14" s="38">
        <f t="shared" si="1"/>
        <v>80</v>
      </c>
      <c r="H14" s="34">
        <v>33060</v>
      </c>
      <c r="J14" s="24">
        <f t="shared" si="3"/>
        <v>42.5</v>
      </c>
    </row>
    <row r="15" spans="1:10" ht="19.5">
      <c r="A15" s="25" t="s">
        <v>50</v>
      </c>
      <c r="B15" s="6" t="s">
        <v>25</v>
      </c>
      <c r="C15" s="7">
        <v>8</v>
      </c>
      <c r="D15" s="8">
        <v>44</v>
      </c>
      <c r="E15" s="8">
        <v>44</v>
      </c>
      <c r="F15" s="8">
        <f t="shared" si="0"/>
        <v>88</v>
      </c>
      <c r="G15" s="38">
        <f t="shared" si="1"/>
        <v>80</v>
      </c>
      <c r="H15" s="34">
        <v>25055</v>
      </c>
      <c r="J15" s="24">
        <f t="shared" si="3"/>
        <v>40</v>
      </c>
    </row>
    <row r="16" spans="1:10" ht="19.5">
      <c r="A16" s="25" t="s">
        <v>209</v>
      </c>
      <c r="B16" s="6" t="s">
        <v>25</v>
      </c>
      <c r="C16" s="7">
        <v>9</v>
      </c>
      <c r="D16" s="8">
        <v>46</v>
      </c>
      <c r="E16" s="8">
        <v>44</v>
      </c>
      <c r="F16" s="8">
        <f t="shared" si="0"/>
        <v>90</v>
      </c>
      <c r="G16" s="38">
        <f t="shared" si="1"/>
        <v>81</v>
      </c>
      <c r="H16" s="34">
        <v>23439</v>
      </c>
      <c r="J16" s="24">
        <f t="shared" si="3"/>
        <v>39.5</v>
      </c>
    </row>
    <row r="17" spans="1:10" ht="19.5">
      <c r="A17" s="25" t="s">
        <v>202</v>
      </c>
      <c r="B17" s="6" t="s">
        <v>29</v>
      </c>
      <c r="C17" s="7">
        <v>52</v>
      </c>
      <c r="D17" s="8">
        <v>66</v>
      </c>
      <c r="E17" s="8">
        <v>67</v>
      </c>
      <c r="F17" s="8">
        <f t="shared" si="0"/>
        <v>133</v>
      </c>
      <c r="G17" s="38">
        <f t="shared" si="1"/>
        <v>81</v>
      </c>
      <c r="H17" s="34">
        <v>20992</v>
      </c>
      <c r="J17" s="24">
        <f t="shared" si="3"/>
        <v>41</v>
      </c>
    </row>
    <row r="18" spans="1:10" ht="19.5">
      <c r="A18" s="25" t="s">
        <v>215</v>
      </c>
      <c r="B18" s="6" t="s">
        <v>29</v>
      </c>
      <c r="C18" s="7">
        <v>11</v>
      </c>
      <c r="D18" s="8">
        <v>47</v>
      </c>
      <c r="E18" s="8">
        <v>47</v>
      </c>
      <c r="F18" s="8">
        <f t="shared" si="0"/>
        <v>94</v>
      </c>
      <c r="G18" s="38">
        <f t="shared" si="1"/>
        <v>83</v>
      </c>
      <c r="H18" s="34">
        <v>29060</v>
      </c>
      <c r="J18" s="24">
        <f t="shared" si="3"/>
        <v>41.5</v>
      </c>
    </row>
    <row r="19" spans="1:10" ht="19.5">
      <c r="A19" s="25" t="s">
        <v>126</v>
      </c>
      <c r="B19" s="6" t="s">
        <v>34</v>
      </c>
      <c r="C19" s="7">
        <v>49</v>
      </c>
      <c r="D19" s="8">
        <v>65</v>
      </c>
      <c r="E19" s="8">
        <v>67</v>
      </c>
      <c r="F19" s="8">
        <f t="shared" si="0"/>
        <v>132</v>
      </c>
      <c r="G19" s="38">
        <f t="shared" si="1"/>
        <v>83</v>
      </c>
      <c r="H19" s="34">
        <v>25653</v>
      </c>
      <c r="J19" s="24">
        <f t="shared" si="3"/>
        <v>42.5</v>
      </c>
    </row>
    <row r="20" spans="1:10" ht="19.5">
      <c r="A20" s="25" t="s">
        <v>317</v>
      </c>
      <c r="B20" s="6" t="s">
        <v>34</v>
      </c>
      <c r="C20" s="7">
        <v>28</v>
      </c>
      <c r="D20" s="8">
        <v>57</v>
      </c>
      <c r="E20" s="8">
        <v>55</v>
      </c>
      <c r="F20" s="8">
        <f t="shared" si="0"/>
        <v>112</v>
      </c>
      <c r="G20" s="38">
        <f t="shared" si="1"/>
        <v>84</v>
      </c>
      <c r="H20" s="34">
        <v>21613</v>
      </c>
      <c r="J20" s="24">
        <f t="shared" si="3"/>
        <v>41</v>
      </c>
    </row>
    <row r="21" spans="1:10" ht="19.5">
      <c r="A21" s="25" t="s">
        <v>311</v>
      </c>
      <c r="B21" s="6" t="s">
        <v>40</v>
      </c>
      <c r="C21" s="7">
        <v>7</v>
      </c>
      <c r="D21" s="8">
        <v>47</v>
      </c>
      <c r="E21" s="8">
        <v>45</v>
      </c>
      <c r="F21" s="8">
        <f t="shared" si="0"/>
        <v>92</v>
      </c>
      <c r="G21" s="38">
        <f t="shared" si="1"/>
        <v>85</v>
      </c>
      <c r="H21" s="34">
        <v>20628</v>
      </c>
      <c r="J21" s="24">
        <f t="shared" si="3"/>
        <v>41.5</v>
      </c>
    </row>
    <row r="22" spans="1:10" ht="19.5">
      <c r="A22" s="25" t="s">
        <v>313</v>
      </c>
      <c r="B22" s="6" t="s">
        <v>40</v>
      </c>
      <c r="C22" s="7">
        <v>21</v>
      </c>
      <c r="D22" s="8">
        <v>53</v>
      </c>
      <c r="E22" s="8">
        <v>53</v>
      </c>
      <c r="F22" s="8">
        <f t="shared" si="0"/>
        <v>106</v>
      </c>
      <c r="G22" s="38">
        <f t="shared" si="1"/>
        <v>85</v>
      </c>
      <c r="H22" s="34">
        <v>24239</v>
      </c>
      <c r="J22" s="24">
        <f t="shared" si="3"/>
        <v>42.5</v>
      </c>
    </row>
    <row r="23" spans="1:10" ht="19.5">
      <c r="A23" s="25" t="s">
        <v>319</v>
      </c>
      <c r="B23" s="6" t="s">
        <v>29</v>
      </c>
      <c r="C23" s="7">
        <v>44</v>
      </c>
      <c r="D23" s="8">
        <v>65</v>
      </c>
      <c r="E23" s="8">
        <v>66</v>
      </c>
      <c r="F23" s="8">
        <f t="shared" si="0"/>
        <v>131</v>
      </c>
      <c r="G23" s="38">
        <f t="shared" si="1"/>
        <v>87</v>
      </c>
      <c r="H23" s="34">
        <v>24735</v>
      </c>
      <c r="J23" s="24">
        <f t="shared" si="3"/>
        <v>44</v>
      </c>
    </row>
    <row r="24" spans="1:10" ht="19.5">
      <c r="A24" s="25" t="s">
        <v>120</v>
      </c>
      <c r="B24" s="6" t="s">
        <v>33</v>
      </c>
      <c r="C24" s="7">
        <v>14</v>
      </c>
      <c r="D24" s="8">
        <v>53</v>
      </c>
      <c r="E24" s="8">
        <v>49</v>
      </c>
      <c r="F24" s="8">
        <f t="shared" si="0"/>
        <v>102</v>
      </c>
      <c r="G24" s="38">
        <f t="shared" si="1"/>
        <v>88</v>
      </c>
      <c r="H24" s="34">
        <v>25038</v>
      </c>
      <c r="J24" s="24">
        <f t="shared" si="3"/>
        <v>42</v>
      </c>
    </row>
    <row r="25" spans="1:10" ht="19.5">
      <c r="A25" s="25" t="s">
        <v>312</v>
      </c>
      <c r="B25" s="6" t="s">
        <v>25</v>
      </c>
      <c r="C25" s="7">
        <v>19</v>
      </c>
      <c r="D25" s="8">
        <v>51</v>
      </c>
      <c r="E25" s="8">
        <v>56</v>
      </c>
      <c r="F25" s="8">
        <f t="shared" si="0"/>
        <v>107</v>
      </c>
      <c r="G25" s="38">
        <f t="shared" si="1"/>
        <v>88</v>
      </c>
      <c r="H25" s="34">
        <v>34840</v>
      </c>
      <c r="J25" s="24">
        <f t="shared" si="3"/>
        <v>46.5</v>
      </c>
    </row>
    <row r="26" spans="1:10" ht="19.5">
      <c r="A26" s="25" t="s">
        <v>315</v>
      </c>
      <c r="B26" s="6" t="s">
        <v>25</v>
      </c>
      <c r="C26" s="7">
        <v>25</v>
      </c>
      <c r="D26" s="8">
        <v>52</v>
      </c>
      <c r="E26" s="8">
        <v>62</v>
      </c>
      <c r="F26" s="8">
        <f t="shared" si="0"/>
        <v>114</v>
      </c>
      <c r="G26" s="38">
        <f t="shared" si="1"/>
        <v>89</v>
      </c>
      <c r="H26" s="34">
        <v>25095</v>
      </c>
      <c r="J26" s="24">
        <f t="shared" si="3"/>
        <v>49.5</v>
      </c>
    </row>
    <row r="27" spans="1:10" ht="19.5">
      <c r="A27" s="25" t="s">
        <v>124</v>
      </c>
      <c r="B27" s="6" t="s">
        <v>34</v>
      </c>
      <c r="C27" s="7">
        <v>30</v>
      </c>
      <c r="D27" s="8">
        <v>64</v>
      </c>
      <c r="E27" s="8">
        <v>57</v>
      </c>
      <c r="F27" s="8">
        <f t="shared" si="0"/>
        <v>121</v>
      </c>
      <c r="G27" s="38">
        <f t="shared" si="1"/>
        <v>91</v>
      </c>
      <c r="H27" s="34">
        <v>31051</v>
      </c>
      <c r="J27" s="24">
        <f t="shared" si="3"/>
        <v>42</v>
      </c>
    </row>
    <row r="28" spans="1:10" ht="19.5">
      <c r="A28" s="25" t="s">
        <v>222</v>
      </c>
      <c r="B28" s="6" t="s">
        <v>29</v>
      </c>
      <c r="C28" s="7">
        <v>55</v>
      </c>
      <c r="D28" s="8">
        <v>78</v>
      </c>
      <c r="E28" s="8">
        <v>70</v>
      </c>
      <c r="F28" s="8">
        <f t="shared" si="0"/>
        <v>148</v>
      </c>
      <c r="G28" s="38">
        <f t="shared" si="1"/>
        <v>93</v>
      </c>
      <c r="H28" s="34">
        <v>21460</v>
      </c>
      <c r="J28" s="24">
        <f t="shared" si="3"/>
        <v>42.5</v>
      </c>
    </row>
    <row r="29" spans="1:10" ht="19.5">
      <c r="A29" s="66" t="s">
        <v>43</v>
      </c>
      <c r="B29" s="6" t="s">
        <v>25</v>
      </c>
      <c r="C29" s="67" t="s">
        <v>9</v>
      </c>
      <c r="D29" s="68" t="s">
        <v>9</v>
      </c>
      <c r="E29" s="68" t="s">
        <v>9</v>
      </c>
      <c r="F29" s="68" t="s">
        <v>9</v>
      </c>
      <c r="G29" s="49" t="s">
        <v>9</v>
      </c>
      <c r="H29" s="34">
        <v>25922</v>
      </c>
      <c r="J29" s="24" t="e">
        <f t="shared" si="3"/>
        <v>#VALUE!</v>
      </c>
    </row>
    <row r="30" spans="1:10" ht="19.5">
      <c r="A30" s="66" t="s">
        <v>45</v>
      </c>
      <c r="B30" s="6" t="s">
        <v>25</v>
      </c>
      <c r="C30" s="67" t="s">
        <v>9</v>
      </c>
      <c r="D30" s="68" t="s">
        <v>9</v>
      </c>
      <c r="E30" s="68" t="s">
        <v>9</v>
      </c>
      <c r="F30" s="68" t="s">
        <v>9</v>
      </c>
      <c r="G30" s="49" t="s">
        <v>9</v>
      </c>
      <c r="H30" s="34">
        <v>25494</v>
      </c>
      <c r="J30" s="2"/>
    </row>
    <row r="31" spans="1:10" ht="19.5">
      <c r="A31" s="66" t="s">
        <v>316</v>
      </c>
      <c r="B31" s="6" t="s">
        <v>34</v>
      </c>
      <c r="C31" s="67" t="s">
        <v>9</v>
      </c>
      <c r="D31" s="68" t="s">
        <v>9</v>
      </c>
      <c r="E31" s="68" t="s">
        <v>9</v>
      </c>
      <c r="F31" s="68" t="s">
        <v>9</v>
      </c>
      <c r="G31" s="49" t="s">
        <v>9</v>
      </c>
      <c r="H31" s="34">
        <v>20121</v>
      </c>
      <c r="J31" s="2"/>
    </row>
    <row r="32" spans="1:10" ht="20.25" thickBot="1">
      <c r="A32" s="86" t="s">
        <v>318</v>
      </c>
      <c r="B32" s="87" t="s">
        <v>25</v>
      </c>
      <c r="C32" s="88" t="s">
        <v>5</v>
      </c>
      <c r="D32" s="89" t="s">
        <v>331</v>
      </c>
      <c r="E32" s="89" t="s">
        <v>332</v>
      </c>
      <c r="F32" s="93" t="s">
        <v>9</v>
      </c>
      <c r="G32" s="94" t="s">
        <v>9</v>
      </c>
      <c r="H32" s="91">
        <v>23148</v>
      </c>
      <c r="J32" s="2"/>
    </row>
    <row r="33" spans="8:10">
      <c r="H33" s="32"/>
      <c r="J33" s="2"/>
    </row>
    <row r="34" spans="8:10">
      <c r="H34" s="32"/>
      <c r="J34" s="2"/>
    </row>
    <row r="35" spans="8:10">
      <c r="H35" s="32"/>
      <c r="J35" s="2"/>
    </row>
    <row r="36" spans="8:10">
      <c r="H36" s="32"/>
      <c r="J36" s="2"/>
    </row>
    <row r="37" spans="8:10">
      <c r="H37" s="32"/>
      <c r="J37" s="2"/>
    </row>
    <row r="38" spans="8:10">
      <c r="H38" s="32"/>
      <c r="J38" s="2"/>
    </row>
    <row r="39" spans="8:10">
      <c r="H39" s="32"/>
      <c r="J39" s="2"/>
    </row>
    <row r="40" spans="8:10">
      <c r="H40" s="32"/>
      <c r="J40" s="2"/>
    </row>
    <row r="41" spans="8:10">
      <c r="H41" s="32"/>
      <c r="J41" s="2"/>
    </row>
    <row r="42" spans="8:10">
      <c r="H42" s="32"/>
      <c r="J42" s="2"/>
    </row>
    <row r="43" spans="8:10">
      <c r="H43" s="32"/>
      <c r="J43" s="2"/>
    </row>
    <row r="44" spans="8:10">
      <c r="H44" s="32"/>
      <c r="J44" s="2"/>
    </row>
    <row r="45" spans="8:10">
      <c r="H45" s="32"/>
      <c r="J45" s="2"/>
    </row>
    <row r="46" spans="8:10">
      <c r="H46" s="32"/>
      <c r="J46" s="2"/>
    </row>
    <row r="47" spans="8:10">
      <c r="H47" s="32"/>
      <c r="J47" s="2"/>
    </row>
    <row r="48" spans="8:10">
      <c r="H48" s="32"/>
      <c r="J48" s="2"/>
    </row>
    <row r="49" spans="8:10">
      <c r="H49" s="32"/>
      <c r="J49" s="2"/>
    </row>
    <row r="50" spans="8:10">
      <c r="H50" s="32"/>
      <c r="J50" s="2"/>
    </row>
    <row r="51" spans="8:10">
      <c r="H51" s="32"/>
      <c r="J51" s="2"/>
    </row>
    <row r="52" spans="8:10">
      <c r="H52" s="32"/>
      <c r="J52" s="2"/>
    </row>
    <row r="53" spans="8:10">
      <c r="H53" s="32"/>
      <c r="J53" s="2"/>
    </row>
    <row r="54" spans="8:10">
      <c r="H54" s="32"/>
      <c r="J54" s="2"/>
    </row>
    <row r="55" spans="8:10">
      <c r="H55" s="32"/>
      <c r="J55" s="2"/>
    </row>
    <row r="56" spans="8:10">
      <c r="H56" s="32"/>
      <c r="J56" s="2"/>
    </row>
    <row r="57" spans="8:10">
      <c r="H57" s="32"/>
      <c r="J57" s="2"/>
    </row>
    <row r="58" spans="8:10">
      <c r="H58" s="32"/>
      <c r="J58" s="2"/>
    </row>
    <row r="59" spans="8:10">
      <c r="H59" s="32"/>
      <c r="J59" s="2"/>
    </row>
    <row r="60" spans="8:10">
      <c r="H60" s="32"/>
      <c r="J60" s="2"/>
    </row>
    <row r="61" spans="8:10">
      <c r="H61" s="32"/>
      <c r="J61" s="2"/>
    </row>
    <row r="62" spans="8:10">
      <c r="H62" s="32"/>
      <c r="J62" s="2"/>
    </row>
    <row r="63" spans="8:10">
      <c r="H63" s="32"/>
      <c r="J63" s="2"/>
    </row>
    <row r="64" spans="8:10">
      <c r="H64" s="32"/>
      <c r="J64" s="2"/>
    </row>
    <row r="65" spans="8:10">
      <c r="H65" s="32"/>
      <c r="J65" s="2"/>
    </row>
    <row r="66" spans="8:10">
      <c r="H66" s="32"/>
      <c r="J66" s="2"/>
    </row>
    <row r="67" spans="8:10">
      <c r="H67" s="32"/>
      <c r="J67" s="2"/>
    </row>
    <row r="68" spans="8:10">
      <c r="H68" s="32"/>
      <c r="J68" s="2"/>
    </row>
    <row r="69" spans="8:10">
      <c r="H69" s="32"/>
      <c r="J69" s="2"/>
    </row>
    <row r="70" spans="8:10">
      <c r="H70" s="32"/>
      <c r="J70" s="2"/>
    </row>
    <row r="71" spans="8:10">
      <c r="H71" s="32"/>
      <c r="J71" s="2"/>
    </row>
    <row r="72" spans="8:10">
      <c r="H72" s="32"/>
      <c r="J72" s="2"/>
    </row>
    <row r="73" spans="8:10">
      <c r="H73" s="32"/>
      <c r="J73" s="2"/>
    </row>
    <row r="74" spans="8:10">
      <c r="H74" s="32"/>
      <c r="J74" s="2"/>
    </row>
    <row r="75" spans="8:10">
      <c r="H75" s="32"/>
      <c r="J75" s="2"/>
    </row>
    <row r="76" spans="8:10">
      <c r="H76" s="32"/>
      <c r="J76" s="2"/>
    </row>
    <row r="77" spans="8:10">
      <c r="H77" s="32"/>
      <c r="J77" s="2"/>
    </row>
    <row r="78" spans="8:10">
      <c r="H78" s="32"/>
      <c r="J78" s="2"/>
    </row>
    <row r="79" spans="8:10">
      <c r="H79" s="32"/>
      <c r="J79" s="2"/>
    </row>
    <row r="80" spans="8:10">
      <c r="H80" s="32"/>
      <c r="J80" s="2"/>
    </row>
    <row r="81" spans="8:10">
      <c r="H81" s="32"/>
      <c r="J81" s="2"/>
    </row>
    <row r="82" spans="8:10">
      <c r="H82" s="32"/>
      <c r="J82" s="2"/>
    </row>
    <row r="83" spans="8:10">
      <c r="H83" s="32"/>
      <c r="J83" s="2"/>
    </row>
    <row r="84" spans="8:10">
      <c r="H84" s="32"/>
      <c r="J84" s="2"/>
    </row>
    <row r="85" spans="8:10">
      <c r="H85" s="32"/>
      <c r="J85" s="2"/>
    </row>
    <row r="86" spans="8:10">
      <c r="H86" s="32"/>
      <c r="J86" s="2"/>
    </row>
    <row r="87" spans="8:10">
      <c r="H87" s="32"/>
      <c r="J87" s="2"/>
    </row>
    <row r="88" spans="8:10">
      <c r="H88" s="32"/>
      <c r="J88" s="2"/>
    </row>
    <row r="89" spans="8:10">
      <c r="H89" s="32"/>
      <c r="J89" s="2"/>
    </row>
    <row r="90" spans="8:10">
      <c r="H90" s="32"/>
      <c r="J90" s="2"/>
    </row>
    <row r="91" spans="8:10">
      <c r="H91" s="32"/>
      <c r="J91" s="2"/>
    </row>
    <row r="92" spans="8:10">
      <c r="H92" s="32"/>
      <c r="J92" s="2"/>
    </row>
    <row r="93" spans="8:10">
      <c r="H93" s="32"/>
      <c r="J93" s="2"/>
    </row>
    <row r="94" spans="8:10">
      <c r="H94" s="32"/>
      <c r="J94" s="2"/>
    </row>
    <row r="95" spans="8:10">
      <c r="H95" s="32"/>
      <c r="J95" s="2"/>
    </row>
    <row r="96" spans="8:10">
      <c r="H96" s="32"/>
      <c r="J96" s="2"/>
    </row>
    <row r="97" spans="8:10">
      <c r="H97" s="32"/>
      <c r="J97" s="2"/>
    </row>
    <row r="98" spans="8:10">
      <c r="H98" s="32"/>
      <c r="J98" s="2"/>
    </row>
    <row r="99" spans="8:10">
      <c r="H99" s="32"/>
      <c r="J99" s="2"/>
    </row>
    <row r="100" spans="8:10">
      <c r="H100" s="32"/>
      <c r="J100" s="2"/>
    </row>
    <row r="101" spans="8:10">
      <c r="H101" s="32"/>
      <c r="J101" s="2"/>
    </row>
    <row r="102" spans="8:10">
      <c r="H102" s="32"/>
      <c r="J102" s="2"/>
    </row>
    <row r="103" spans="8:10">
      <c r="H103" s="32"/>
      <c r="J103" s="2"/>
    </row>
    <row r="104" spans="8:10">
      <c r="H104" s="32"/>
      <c r="J104" s="2"/>
    </row>
    <row r="105" spans="8:10">
      <c r="H105" s="32"/>
      <c r="J105" s="2"/>
    </row>
    <row r="106" spans="8:10">
      <c r="H106" s="32"/>
      <c r="J106" s="2"/>
    </row>
    <row r="107" spans="8:10">
      <c r="H107" s="32"/>
      <c r="J107" s="2"/>
    </row>
    <row r="108" spans="8:10">
      <c r="H108" s="32"/>
      <c r="J108" s="2"/>
    </row>
    <row r="109" spans="8:10">
      <c r="H109" s="32"/>
      <c r="J109" s="2"/>
    </row>
    <row r="110" spans="8:10">
      <c r="H110" s="32"/>
      <c r="J110" s="2"/>
    </row>
    <row r="111" spans="8:10">
      <c r="H111" s="32"/>
      <c r="J111" s="2"/>
    </row>
    <row r="112" spans="8:10">
      <c r="H112" s="32"/>
      <c r="J112" s="2"/>
    </row>
    <row r="113" spans="8:10">
      <c r="H113" s="32"/>
      <c r="J113" s="2"/>
    </row>
    <row r="114" spans="8:10">
      <c r="H114" s="32"/>
      <c r="J114" s="2"/>
    </row>
    <row r="115" spans="8:10">
      <c r="H115" s="32"/>
      <c r="J115" s="2"/>
    </row>
    <row r="116" spans="8:10">
      <c r="H116" s="32"/>
      <c r="J116" s="2"/>
    </row>
    <row r="117" spans="8:10">
      <c r="H117" s="32"/>
      <c r="J117" s="2"/>
    </row>
    <row r="118" spans="8:10">
      <c r="H118" s="32"/>
      <c r="J118" s="2"/>
    </row>
    <row r="119" spans="8:10">
      <c r="H119" s="32"/>
      <c r="J119" s="2"/>
    </row>
    <row r="120" spans="8:10">
      <c r="H120" s="32"/>
      <c r="J120" s="2"/>
    </row>
    <row r="121" spans="8:10">
      <c r="H121" s="32"/>
      <c r="J121" s="2"/>
    </row>
    <row r="122" spans="8:10">
      <c r="H122" s="32"/>
      <c r="J122" s="2"/>
    </row>
    <row r="123" spans="8:10">
      <c r="H123" s="32"/>
      <c r="J123" s="2"/>
    </row>
    <row r="124" spans="8:10">
      <c r="H124" s="32"/>
      <c r="J124" s="2"/>
    </row>
    <row r="125" spans="8:10">
      <c r="H125" s="32"/>
      <c r="J125" s="2"/>
    </row>
    <row r="126" spans="8:10">
      <c r="H126" s="32"/>
      <c r="J126" s="2"/>
    </row>
    <row r="127" spans="8:10">
      <c r="H127" s="32"/>
      <c r="J127" s="2"/>
    </row>
    <row r="128" spans="8:10">
      <c r="H128" s="32"/>
      <c r="J128" s="2"/>
    </row>
    <row r="129" spans="8:10">
      <c r="H129" s="32"/>
      <c r="J129" s="2"/>
    </row>
    <row r="130" spans="8:10">
      <c r="H130" s="32"/>
      <c r="J130" s="2"/>
    </row>
    <row r="131" spans="8:10">
      <c r="H131" s="32"/>
      <c r="J131" s="2"/>
    </row>
    <row r="132" spans="8:10">
      <c r="H132" s="32"/>
      <c r="J132" s="2"/>
    </row>
    <row r="133" spans="8:10">
      <c r="H133" s="32"/>
      <c r="J133" s="2"/>
    </row>
    <row r="134" spans="8:10">
      <c r="H134" s="32"/>
      <c r="J134" s="2"/>
    </row>
    <row r="135" spans="8:10">
      <c r="H135" s="32"/>
      <c r="J135" s="2"/>
    </row>
    <row r="136" spans="8:10">
      <c r="H136" s="32"/>
      <c r="J136" s="2"/>
    </row>
    <row r="137" spans="8:10">
      <c r="H137" s="32"/>
      <c r="J137" s="2"/>
    </row>
    <row r="138" spans="8:10">
      <c r="H138" s="32"/>
      <c r="J138" s="2"/>
    </row>
    <row r="139" spans="8:10">
      <c r="H139" s="32"/>
      <c r="J139" s="2"/>
    </row>
    <row r="140" spans="8:10">
      <c r="H140" s="32"/>
      <c r="J140" s="2"/>
    </row>
    <row r="141" spans="8:10">
      <c r="H141" s="32"/>
      <c r="J141" s="2"/>
    </row>
    <row r="142" spans="8:10">
      <c r="H142" s="32"/>
      <c r="J142" s="2"/>
    </row>
    <row r="143" spans="8:10">
      <c r="H143" s="32"/>
      <c r="J143" s="2"/>
    </row>
    <row r="144" spans="8:10">
      <c r="H144" s="32"/>
      <c r="J144" s="2"/>
    </row>
    <row r="145" spans="8:10">
      <c r="H145" s="32"/>
      <c r="J145" s="2"/>
    </row>
    <row r="146" spans="8:10">
      <c r="H146" s="32"/>
      <c r="J146" s="2"/>
    </row>
    <row r="147" spans="8:10">
      <c r="H147" s="32"/>
      <c r="J147" s="2"/>
    </row>
    <row r="148" spans="8:10">
      <c r="H148" s="32"/>
      <c r="J148" s="2"/>
    </row>
    <row r="149" spans="8:10">
      <c r="H149" s="32"/>
      <c r="J149" s="2"/>
    </row>
    <row r="150" spans="8:10">
      <c r="H150" s="32"/>
      <c r="J150" s="2"/>
    </row>
    <row r="151" spans="8:10">
      <c r="H151" s="32"/>
      <c r="J151" s="2"/>
    </row>
    <row r="152" spans="8:10">
      <c r="H152" s="32"/>
      <c r="J152" s="2"/>
    </row>
    <row r="153" spans="8:10">
      <c r="H153" s="32"/>
      <c r="J153" s="2"/>
    </row>
    <row r="154" spans="8:10">
      <c r="H154" s="32"/>
      <c r="J154" s="2"/>
    </row>
    <row r="155" spans="8:10">
      <c r="H155" s="32"/>
      <c r="J155" s="2"/>
    </row>
    <row r="156" spans="8:10">
      <c r="H156" s="32"/>
      <c r="J156" s="2"/>
    </row>
    <row r="157" spans="8:10">
      <c r="H157" s="32"/>
      <c r="J157" s="2"/>
    </row>
    <row r="158" spans="8:10">
      <c r="H158" s="32"/>
      <c r="J158" s="2"/>
    </row>
    <row r="159" spans="8:10">
      <c r="H159" s="32"/>
      <c r="J159" s="2"/>
    </row>
    <row r="160" spans="8:10">
      <c r="H160" s="32"/>
      <c r="J160" s="2"/>
    </row>
    <row r="161" spans="8:10">
      <c r="H161" s="32"/>
      <c r="J161" s="2"/>
    </row>
    <row r="162" spans="8:10">
      <c r="H162" s="32"/>
      <c r="J162" s="2"/>
    </row>
    <row r="163" spans="8:10">
      <c r="H163" s="32"/>
      <c r="J163" s="2"/>
    </row>
    <row r="164" spans="8:10">
      <c r="H164" s="32"/>
      <c r="J164" s="2"/>
    </row>
    <row r="165" spans="8:10">
      <c r="H165" s="32"/>
      <c r="J165" s="2"/>
    </row>
    <row r="166" spans="8:10">
      <c r="H166" s="32"/>
      <c r="J166" s="2"/>
    </row>
    <row r="167" spans="8:10">
      <c r="H167" s="32"/>
      <c r="J167" s="2"/>
    </row>
    <row r="168" spans="8:10">
      <c r="H168" s="32"/>
      <c r="J168" s="2"/>
    </row>
    <row r="169" spans="8:10">
      <c r="H169" s="32"/>
      <c r="J169" s="2"/>
    </row>
    <row r="170" spans="8:10">
      <c r="H170" s="32"/>
      <c r="J170" s="2"/>
    </row>
    <row r="171" spans="8:10">
      <c r="H171" s="32"/>
      <c r="J171" s="2"/>
    </row>
    <row r="172" spans="8:10">
      <c r="H172" s="32"/>
      <c r="J172" s="2"/>
    </row>
    <row r="173" spans="8:10">
      <c r="H173" s="32"/>
      <c r="J173" s="2"/>
    </row>
    <row r="174" spans="8:10">
      <c r="H174" s="32"/>
      <c r="J174" s="2"/>
    </row>
    <row r="175" spans="8:10">
      <c r="H175" s="32"/>
      <c r="J175" s="2"/>
    </row>
    <row r="176" spans="8:10">
      <c r="H176" s="32"/>
      <c r="J176" s="2"/>
    </row>
    <row r="177" spans="8:10">
      <c r="H177" s="32"/>
      <c r="J177" s="2"/>
    </row>
    <row r="178" spans="8:10">
      <c r="H178" s="32"/>
      <c r="J178" s="2"/>
    </row>
    <row r="179" spans="8:10">
      <c r="H179" s="32"/>
      <c r="J179" s="2"/>
    </row>
    <row r="180" spans="8:10">
      <c r="H180" s="32"/>
      <c r="J180" s="2"/>
    </row>
    <row r="181" spans="8:10">
      <c r="H181" s="32"/>
      <c r="J181" s="2"/>
    </row>
    <row r="182" spans="8:10">
      <c r="H182" s="32"/>
      <c r="J182" s="2"/>
    </row>
    <row r="183" spans="8:10">
      <c r="H183" s="32"/>
      <c r="J183" s="2"/>
    </row>
    <row r="184" spans="8:10">
      <c r="H184" s="32"/>
      <c r="J184" s="2"/>
    </row>
    <row r="185" spans="8:10">
      <c r="H185" s="32"/>
      <c r="J185" s="2"/>
    </row>
    <row r="186" spans="8:10">
      <c r="H186" s="32"/>
      <c r="J186" s="2"/>
    </row>
    <row r="187" spans="8:10">
      <c r="H187" s="32"/>
      <c r="J187" s="2"/>
    </row>
    <row r="188" spans="8:10">
      <c r="H188" s="32"/>
      <c r="J188" s="2"/>
    </row>
    <row r="189" spans="8:10">
      <c r="H189" s="32"/>
      <c r="J189" s="2"/>
    </row>
    <row r="190" spans="8:10">
      <c r="H190" s="32"/>
      <c r="J190" s="2"/>
    </row>
    <row r="191" spans="8:10">
      <c r="H191" s="32"/>
      <c r="J191" s="2"/>
    </row>
    <row r="192" spans="8:10">
      <c r="H192" s="32"/>
      <c r="J192" s="2"/>
    </row>
    <row r="193" spans="8:10">
      <c r="H193" s="32"/>
      <c r="J193" s="2"/>
    </row>
    <row r="194" spans="8:10">
      <c r="H194" s="32"/>
      <c r="J194" s="2"/>
    </row>
    <row r="195" spans="8:10">
      <c r="H195" s="32"/>
      <c r="J195" s="2"/>
    </row>
    <row r="196" spans="8:10">
      <c r="H196" s="32"/>
      <c r="J196" s="2"/>
    </row>
    <row r="197" spans="8:10">
      <c r="H197" s="32"/>
      <c r="J197" s="2"/>
    </row>
    <row r="198" spans="8:10">
      <c r="H198" s="32"/>
      <c r="J198" s="2"/>
    </row>
    <row r="199" spans="8:10">
      <c r="H199" s="32"/>
      <c r="J199" s="2"/>
    </row>
    <row r="200" spans="8:10">
      <c r="H200" s="32"/>
      <c r="J200" s="2"/>
    </row>
    <row r="201" spans="8:10">
      <c r="H201" s="32"/>
      <c r="J201" s="2"/>
    </row>
    <row r="202" spans="8:10">
      <c r="H202" s="32"/>
      <c r="J202" s="2"/>
    </row>
    <row r="203" spans="8:10">
      <c r="H203" s="32"/>
      <c r="J203" s="2"/>
    </row>
    <row r="204" spans="8:10">
      <c r="H204" s="32"/>
      <c r="J204" s="2"/>
    </row>
    <row r="205" spans="8:10">
      <c r="H205" s="32"/>
      <c r="J205" s="2"/>
    </row>
    <row r="206" spans="8:10">
      <c r="H206" s="32"/>
      <c r="J206" s="2"/>
    </row>
    <row r="207" spans="8:10">
      <c r="H207" s="32"/>
      <c r="J207" s="2"/>
    </row>
    <row r="208" spans="8:10">
      <c r="H208" s="32"/>
      <c r="J208" s="2"/>
    </row>
    <row r="209" spans="8:10">
      <c r="H209" s="32"/>
      <c r="J209" s="2"/>
    </row>
    <row r="210" spans="8:10">
      <c r="H210" s="32"/>
      <c r="J210" s="2"/>
    </row>
    <row r="211" spans="8:10">
      <c r="H211" s="32"/>
      <c r="J211" s="2"/>
    </row>
    <row r="212" spans="8:10">
      <c r="H212" s="32"/>
      <c r="J212" s="2"/>
    </row>
    <row r="213" spans="8:10">
      <c r="H213" s="32"/>
      <c r="J213" s="2"/>
    </row>
    <row r="214" spans="8:10">
      <c r="H214" s="32"/>
      <c r="J214" s="2"/>
    </row>
    <row r="215" spans="8:10">
      <c r="H215" s="32"/>
      <c r="J215" s="2"/>
    </row>
    <row r="216" spans="8:10">
      <c r="H216" s="32"/>
      <c r="J216" s="2"/>
    </row>
    <row r="217" spans="8:10">
      <c r="H217" s="32"/>
      <c r="J217" s="2"/>
    </row>
    <row r="218" spans="8:10">
      <c r="H218" s="32"/>
      <c r="J218" s="2"/>
    </row>
    <row r="219" spans="8:10">
      <c r="H219" s="32"/>
      <c r="J219" s="2"/>
    </row>
    <row r="220" spans="8:10">
      <c r="H220" s="32"/>
      <c r="J220" s="2"/>
    </row>
    <row r="221" spans="8:10">
      <c r="H221" s="32"/>
      <c r="J221" s="2"/>
    </row>
    <row r="222" spans="8:10">
      <c r="H222" s="32"/>
      <c r="J222" s="2"/>
    </row>
    <row r="223" spans="8:10">
      <c r="H223" s="32"/>
      <c r="J223" s="2"/>
    </row>
    <row r="224" spans="8:10">
      <c r="H224" s="32"/>
      <c r="J224" s="2"/>
    </row>
    <row r="225" spans="8:10">
      <c r="H225" s="32"/>
      <c r="J225" s="2"/>
    </row>
    <row r="226" spans="8:10">
      <c r="H226" s="32"/>
      <c r="J226" s="2"/>
    </row>
    <row r="227" spans="8:10">
      <c r="H227" s="32"/>
      <c r="J227" s="2"/>
    </row>
    <row r="228" spans="8:10">
      <c r="H228" s="32"/>
      <c r="J228" s="2"/>
    </row>
    <row r="229" spans="8:10">
      <c r="H229" s="32"/>
      <c r="J229" s="2"/>
    </row>
    <row r="230" spans="8:10">
      <c r="H230" s="32"/>
      <c r="J230" s="2"/>
    </row>
    <row r="231" spans="8:10">
      <c r="H231" s="32"/>
      <c r="J231" s="2"/>
    </row>
    <row r="232" spans="8:10">
      <c r="H232" s="32"/>
      <c r="J232" s="2"/>
    </row>
    <row r="233" spans="8:10">
      <c r="H233" s="32"/>
      <c r="J233" s="2"/>
    </row>
    <row r="234" spans="8:10">
      <c r="H234" s="32"/>
      <c r="J234" s="2"/>
    </row>
  </sheetData>
  <sortState ref="A10:H32">
    <sortCondition ref="G10:G32"/>
    <sortCondition ref="E10:E32"/>
    <sortCondition ref="D10:D32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86"/>
  <sheetViews>
    <sheetView zoomScale="70" zoomScaleNormal="70" workbookViewId="0"/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5" width="11.42578125" style="22"/>
    <col min="16" max="16384" width="11.42578125" style="1"/>
  </cols>
  <sheetData>
    <row r="1" spans="1:256" ht="19.5">
      <c r="A1" s="66" t="s">
        <v>7</v>
      </c>
      <c r="B1" s="66"/>
      <c r="C1" s="66"/>
      <c r="D1" s="66"/>
      <c r="E1" s="66"/>
      <c r="F1" s="66"/>
      <c r="G1" s="66"/>
    </row>
    <row r="2" spans="1:256" ht="30.75">
      <c r="A2" s="115" t="s">
        <v>8</v>
      </c>
      <c r="B2" s="115"/>
      <c r="C2" s="115"/>
      <c r="D2" s="115"/>
      <c r="E2" s="115"/>
      <c r="F2" s="115"/>
      <c r="G2" s="115"/>
    </row>
    <row r="3" spans="1:256" ht="25.5">
      <c r="A3" s="118" t="str">
        <f>'MID AMATEUR'!A3:G3</f>
        <v>SIERRA DE LOS PADRES</v>
      </c>
      <c r="B3" s="118"/>
      <c r="C3" s="118"/>
      <c r="D3" s="118"/>
      <c r="E3" s="118"/>
      <c r="F3" s="118"/>
      <c r="G3" s="118"/>
    </row>
    <row r="4" spans="1:256" ht="25.5">
      <c r="A4" s="118" t="str">
        <f>'MID AMATEUR'!A4:G4</f>
        <v>GOLF CLUB</v>
      </c>
      <c r="B4" s="118"/>
      <c r="C4" s="118"/>
      <c r="D4" s="118"/>
      <c r="E4" s="118"/>
      <c r="F4" s="118"/>
      <c r="G4" s="118"/>
    </row>
    <row r="5" spans="1:256" ht="20.25">
      <c r="A5" s="116" t="str">
        <f>'MID AMATEUR'!A5:G5</f>
        <v>2° FECHA DE MAYORES</v>
      </c>
      <c r="B5" s="116"/>
      <c r="C5" s="116"/>
      <c r="D5" s="116"/>
      <c r="E5" s="116"/>
      <c r="F5" s="116"/>
      <c r="G5" s="116"/>
    </row>
    <row r="6" spans="1:256" ht="19.5">
      <c r="A6" s="117" t="s">
        <v>6</v>
      </c>
      <c r="B6" s="117"/>
      <c r="C6" s="117"/>
      <c r="D6" s="117"/>
      <c r="E6" s="117"/>
      <c r="F6" s="117"/>
      <c r="G6" s="117"/>
      <c r="J6" s="12">
        <v>43922</v>
      </c>
    </row>
    <row r="7" spans="1:256" ht="20.25" thickBot="1">
      <c r="A7" s="119" t="str">
        <f>'MID AMATEUR'!A7:E7</f>
        <v>SABADO 10 Y DOMINGO 11 DE ABRIL DE 2021</v>
      </c>
      <c r="B7" s="119"/>
      <c r="C7" s="119"/>
      <c r="D7" s="119"/>
      <c r="E7" s="119"/>
      <c r="F7" s="119"/>
      <c r="G7" s="119"/>
    </row>
    <row r="8" spans="1:256" ht="20.25" thickBot="1">
      <c r="A8" s="112" t="s">
        <v>14</v>
      </c>
      <c r="B8" s="113"/>
      <c r="C8" s="113"/>
      <c r="D8" s="113"/>
      <c r="E8" s="113"/>
      <c r="F8" s="113"/>
      <c r="G8" s="114"/>
    </row>
    <row r="9" spans="1:256" s="3" customFormat="1" ht="20.25" thickBot="1">
      <c r="A9" s="9" t="s">
        <v>0</v>
      </c>
      <c r="B9" s="10" t="s">
        <v>10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9</v>
      </c>
      <c r="H9" s="9" t="s">
        <v>12</v>
      </c>
      <c r="J9" s="9" t="s">
        <v>13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97" t="s">
        <v>62</v>
      </c>
      <c r="B10" s="6" t="s">
        <v>30</v>
      </c>
      <c r="C10" s="7">
        <v>0</v>
      </c>
      <c r="D10" s="8">
        <v>35</v>
      </c>
      <c r="E10" s="8">
        <v>36</v>
      </c>
      <c r="F10" s="98">
        <f t="shared" ref="F10:F41" si="0">SUM(D10+E10)</f>
        <v>71</v>
      </c>
      <c r="G10" s="49" t="s">
        <v>9</v>
      </c>
      <c r="H10" s="34">
        <v>34117</v>
      </c>
      <c r="J10" s="36">
        <f xml:space="preserve"> DATEDIF(H10,$J$6,"y")</f>
        <v>26</v>
      </c>
      <c r="P10" s="22"/>
      <c r="Q10" s="22"/>
    </row>
    <row r="11" spans="1:256" ht="19.5">
      <c r="A11" s="97" t="s">
        <v>90</v>
      </c>
      <c r="B11" s="6" t="s">
        <v>29</v>
      </c>
      <c r="C11" s="7">
        <v>2</v>
      </c>
      <c r="D11" s="8">
        <v>37</v>
      </c>
      <c r="E11" s="8">
        <v>35</v>
      </c>
      <c r="F11" s="98">
        <f t="shared" si="0"/>
        <v>72</v>
      </c>
      <c r="G11" s="49" t="s">
        <v>9</v>
      </c>
      <c r="H11" s="34">
        <v>25939</v>
      </c>
      <c r="J11" s="36">
        <f xml:space="preserve"> DATEDIF(H11,$J$6,"y")</f>
        <v>49</v>
      </c>
      <c r="P11" s="22"/>
      <c r="Q11" s="22"/>
    </row>
    <row r="12" spans="1:256" ht="19.5">
      <c r="A12" s="25" t="s">
        <v>75</v>
      </c>
      <c r="B12" s="6" t="s">
        <v>129</v>
      </c>
      <c r="C12" s="7">
        <v>-2</v>
      </c>
      <c r="D12" s="8">
        <v>36</v>
      </c>
      <c r="E12" s="8">
        <v>36</v>
      </c>
      <c r="F12" s="8">
        <f t="shared" si="0"/>
        <v>72</v>
      </c>
      <c r="G12" s="49" t="s">
        <v>9</v>
      </c>
      <c r="H12" s="34">
        <v>32333</v>
      </c>
      <c r="J12" s="36">
        <f t="shared" ref="J12:J75" si="1" xml:space="preserve"> DATEDIF(H12,$J$6,"y")</f>
        <v>31</v>
      </c>
      <c r="P12" s="22"/>
      <c r="Q12" s="22"/>
    </row>
    <row r="13" spans="1:256" ht="19.5">
      <c r="A13" s="25" t="s">
        <v>99</v>
      </c>
      <c r="B13" s="6" t="s">
        <v>40</v>
      </c>
      <c r="C13" s="7">
        <v>2</v>
      </c>
      <c r="D13" s="8">
        <v>34</v>
      </c>
      <c r="E13" s="8">
        <v>39</v>
      </c>
      <c r="F13" s="8">
        <f t="shared" si="0"/>
        <v>73</v>
      </c>
      <c r="G13" s="49" t="s">
        <v>9</v>
      </c>
      <c r="H13" s="34">
        <v>33552</v>
      </c>
      <c r="J13" s="36">
        <f t="shared" si="1"/>
        <v>28</v>
      </c>
      <c r="P13" s="22"/>
      <c r="Q13" s="22"/>
    </row>
    <row r="14" spans="1:256" ht="19.5">
      <c r="A14" s="25" t="s">
        <v>89</v>
      </c>
      <c r="B14" s="6" t="s">
        <v>29</v>
      </c>
      <c r="C14" s="7">
        <v>2</v>
      </c>
      <c r="D14" s="8">
        <v>37</v>
      </c>
      <c r="E14" s="8">
        <v>37</v>
      </c>
      <c r="F14" s="8">
        <f t="shared" si="0"/>
        <v>74</v>
      </c>
      <c r="G14" s="49" t="s">
        <v>9</v>
      </c>
      <c r="H14" s="34">
        <v>28240</v>
      </c>
      <c r="J14" s="36">
        <f t="shared" si="1"/>
        <v>42</v>
      </c>
      <c r="P14" s="22"/>
      <c r="Q14" s="22"/>
    </row>
    <row r="15" spans="1:256" ht="19.5">
      <c r="A15" s="25" t="s">
        <v>199</v>
      </c>
      <c r="B15" s="6" t="s">
        <v>29</v>
      </c>
      <c r="C15" s="7">
        <v>8</v>
      </c>
      <c r="D15" s="8">
        <v>39</v>
      </c>
      <c r="E15" s="8">
        <v>36</v>
      </c>
      <c r="F15" s="8">
        <f t="shared" si="0"/>
        <v>75</v>
      </c>
      <c r="G15" s="49" t="s">
        <v>9</v>
      </c>
      <c r="H15" s="34">
        <v>24944</v>
      </c>
      <c r="J15" s="36">
        <f t="shared" si="1"/>
        <v>51</v>
      </c>
      <c r="P15" s="22"/>
      <c r="Q15" s="22"/>
    </row>
    <row r="16" spans="1:256" ht="19.5">
      <c r="A16" s="25" t="s">
        <v>227</v>
      </c>
      <c r="B16" s="6" t="s">
        <v>23</v>
      </c>
      <c r="C16" s="7">
        <v>-2</v>
      </c>
      <c r="D16" s="8">
        <v>39</v>
      </c>
      <c r="E16" s="8">
        <v>37</v>
      </c>
      <c r="F16" s="8">
        <f t="shared" si="0"/>
        <v>76</v>
      </c>
      <c r="G16" s="49" t="s">
        <v>9</v>
      </c>
      <c r="H16" s="34">
        <v>33329</v>
      </c>
      <c r="J16" s="36">
        <f t="shared" si="1"/>
        <v>29</v>
      </c>
      <c r="P16" s="22"/>
      <c r="Q16" s="22"/>
    </row>
    <row r="17" spans="1:17" ht="19.5">
      <c r="A17" s="25" t="s">
        <v>31</v>
      </c>
      <c r="B17" s="6" t="s">
        <v>25</v>
      </c>
      <c r="C17" s="7">
        <v>-1</v>
      </c>
      <c r="D17" s="8">
        <v>41</v>
      </c>
      <c r="E17" s="8">
        <v>36</v>
      </c>
      <c r="F17" s="8">
        <f t="shared" si="0"/>
        <v>77</v>
      </c>
      <c r="G17" s="49" t="s">
        <v>9</v>
      </c>
      <c r="H17" s="34">
        <v>30234</v>
      </c>
      <c r="J17" s="36">
        <f t="shared" si="1"/>
        <v>37</v>
      </c>
      <c r="P17" s="22"/>
      <c r="Q17" s="22"/>
    </row>
    <row r="18" spans="1:17" ht="19.5">
      <c r="A18" s="25" t="s">
        <v>150</v>
      </c>
      <c r="B18" s="6" t="s">
        <v>247</v>
      </c>
      <c r="C18" s="7">
        <v>6</v>
      </c>
      <c r="D18" s="8">
        <v>39</v>
      </c>
      <c r="E18" s="8">
        <v>38</v>
      </c>
      <c r="F18" s="8">
        <f t="shared" si="0"/>
        <v>77</v>
      </c>
      <c r="G18" s="49" t="s">
        <v>9</v>
      </c>
      <c r="H18" s="34">
        <v>23787</v>
      </c>
      <c r="J18" s="36">
        <f t="shared" si="1"/>
        <v>55</v>
      </c>
      <c r="P18" s="22"/>
      <c r="Q18" s="22"/>
    </row>
    <row r="19" spans="1:17" ht="19.5">
      <c r="A19" s="25" t="s">
        <v>200</v>
      </c>
      <c r="B19" s="6" t="s">
        <v>29</v>
      </c>
      <c r="C19" s="7">
        <v>0</v>
      </c>
      <c r="D19" s="8">
        <v>38</v>
      </c>
      <c r="E19" s="8">
        <v>39</v>
      </c>
      <c r="F19" s="8">
        <f t="shared" si="0"/>
        <v>77</v>
      </c>
      <c r="G19" s="49" t="s">
        <v>9</v>
      </c>
      <c r="H19" s="34">
        <v>27313</v>
      </c>
      <c r="J19" s="36">
        <f t="shared" si="1"/>
        <v>45</v>
      </c>
      <c r="P19" s="22"/>
      <c r="Q19" s="22"/>
    </row>
    <row r="20" spans="1:17" ht="19.5">
      <c r="A20" s="25" t="s">
        <v>266</v>
      </c>
      <c r="B20" s="6" t="s">
        <v>29</v>
      </c>
      <c r="C20" s="7">
        <v>3</v>
      </c>
      <c r="D20" s="8">
        <v>38</v>
      </c>
      <c r="E20" s="8">
        <v>39</v>
      </c>
      <c r="F20" s="8">
        <f t="shared" si="0"/>
        <v>77</v>
      </c>
      <c r="G20" s="49" t="s">
        <v>9</v>
      </c>
      <c r="H20" s="34">
        <v>26007</v>
      </c>
      <c r="J20" s="36">
        <f t="shared" si="1"/>
        <v>49</v>
      </c>
      <c r="P20" s="22"/>
      <c r="Q20" s="22"/>
    </row>
    <row r="21" spans="1:17" ht="19.5">
      <c r="A21" s="25" t="s">
        <v>28</v>
      </c>
      <c r="B21" s="6" t="s">
        <v>29</v>
      </c>
      <c r="C21" s="7">
        <v>-1</v>
      </c>
      <c r="D21" s="8">
        <v>37</v>
      </c>
      <c r="E21" s="8">
        <v>40</v>
      </c>
      <c r="F21" s="8">
        <f t="shared" si="0"/>
        <v>77</v>
      </c>
      <c r="G21" s="49" t="s">
        <v>9</v>
      </c>
      <c r="H21" s="34">
        <v>26822</v>
      </c>
      <c r="J21" s="36">
        <f t="shared" si="1"/>
        <v>46</v>
      </c>
      <c r="P21" s="22"/>
      <c r="Q21" s="22"/>
    </row>
    <row r="22" spans="1:17" ht="19.5">
      <c r="A22" s="25" t="s">
        <v>73</v>
      </c>
      <c r="B22" s="6" t="s">
        <v>129</v>
      </c>
      <c r="C22" s="7">
        <v>7</v>
      </c>
      <c r="D22" s="8">
        <v>41</v>
      </c>
      <c r="E22" s="8">
        <v>37</v>
      </c>
      <c r="F22" s="8">
        <f t="shared" si="0"/>
        <v>78</v>
      </c>
      <c r="G22" s="49" t="s">
        <v>9</v>
      </c>
      <c r="H22" s="34">
        <v>32345</v>
      </c>
      <c r="J22" s="36">
        <f t="shared" si="1"/>
        <v>31</v>
      </c>
      <c r="P22" s="22"/>
      <c r="Q22" s="22"/>
    </row>
    <row r="23" spans="1:17" ht="19.5">
      <c r="A23" s="25" t="s">
        <v>131</v>
      </c>
      <c r="B23" s="6" t="s">
        <v>30</v>
      </c>
      <c r="C23" s="7">
        <v>2</v>
      </c>
      <c r="D23" s="8">
        <v>40</v>
      </c>
      <c r="E23" s="8">
        <v>38</v>
      </c>
      <c r="F23" s="8">
        <f t="shared" si="0"/>
        <v>78</v>
      </c>
      <c r="G23" s="49" t="s">
        <v>9</v>
      </c>
      <c r="H23" s="34">
        <v>28522</v>
      </c>
      <c r="J23" s="36">
        <f t="shared" si="1"/>
        <v>42</v>
      </c>
      <c r="P23" s="22"/>
      <c r="Q23" s="22"/>
    </row>
    <row r="24" spans="1:17" ht="19.5">
      <c r="A24" s="25" t="s">
        <v>103</v>
      </c>
      <c r="B24" s="6" t="s">
        <v>23</v>
      </c>
      <c r="C24" s="7">
        <v>4</v>
      </c>
      <c r="D24" s="8">
        <v>38</v>
      </c>
      <c r="E24" s="8">
        <v>40</v>
      </c>
      <c r="F24" s="8">
        <f t="shared" si="0"/>
        <v>78</v>
      </c>
      <c r="G24" s="49" t="s">
        <v>9</v>
      </c>
      <c r="H24" s="34">
        <v>26606</v>
      </c>
      <c r="J24" s="36">
        <f t="shared" si="1"/>
        <v>47</v>
      </c>
      <c r="P24" s="22"/>
      <c r="Q24" s="22"/>
    </row>
    <row r="25" spans="1:17" ht="19.5">
      <c r="A25" s="25" t="s">
        <v>323</v>
      </c>
      <c r="B25" s="6" t="s">
        <v>27</v>
      </c>
      <c r="C25" s="7">
        <v>2</v>
      </c>
      <c r="D25" s="8">
        <v>39</v>
      </c>
      <c r="E25" s="8">
        <v>40</v>
      </c>
      <c r="F25" s="8">
        <f t="shared" si="0"/>
        <v>79</v>
      </c>
      <c r="G25" s="49" t="s">
        <v>9</v>
      </c>
      <c r="H25" s="34">
        <v>25327</v>
      </c>
      <c r="J25" s="36">
        <f t="shared" si="1"/>
        <v>50</v>
      </c>
      <c r="P25" s="22"/>
      <c r="Q25" s="22"/>
    </row>
    <row r="26" spans="1:17" ht="19.5">
      <c r="A26" s="25" t="s">
        <v>35</v>
      </c>
      <c r="B26" s="6" t="s">
        <v>33</v>
      </c>
      <c r="C26" s="7">
        <v>5</v>
      </c>
      <c r="D26" s="8">
        <v>39</v>
      </c>
      <c r="E26" s="8">
        <v>40</v>
      </c>
      <c r="F26" s="8">
        <f t="shared" si="0"/>
        <v>79</v>
      </c>
      <c r="G26" s="49" t="s">
        <v>9</v>
      </c>
      <c r="H26" s="34">
        <v>18709</v>
      </c>
      <c r="J26" s="36">
        <f t="shared" si="1"/>
        <v>69</v>
      </c>
      <c r="P26" s="22"/>
      <c r="Q26" s="22"/>
    </row>
    <row r="27" spans="1:17" ht="19.5">
      <c r="A27" s="25" t="s">
        <v>64</v>
      </c>
      <c r="B27" s="6" t="s">
        <v>34</v>
      </c>
      <c r="C27" s="7">
        <v>-1</v>
      </c>
      <c r="D27" s="8">
        <v>38</v>
      </c>
      <c r="E27" s="8">
        <v>41</v>
      </c>
      <c r="F27" s="8">
        <f t="shared" si="0"/>
        <v>79</v>
      </c>
      <c r="G27" s="49" t="s">
        <v>9</v>
      </c>
      <c r="H27" s="34">
        <v>25144</v>
      </c>
      <c r="J27" s="36">
        <f t="shared" si="1"/>
        <v>51</v>
      </c>
      <c r="P27" s="22"/>
      <c r="Q27" s="22"/>
    </row>
    <row r="28" spans="1:17" ht="19.5">
      <c r="A28" s="25" t="s">
        <v>72</v>
      </c>
      <c r="B28" s="6" t="s">
        <v>36</v>
      </c>
      <c r="C28" s="7">
        <v>4</v>
      </c>
      <c r="D28" s="8">
        <v>36</v>
      </c>
      <c r="E28" s="8">
        <v>43</v>
      </c>
      <c r="F28" s="8">
        <f t="shared" si="0"/>
        <v>79</v>
      </c>
      <c r="G28" s="49" t="s">
        <v>9</v>
      </c>
      <c r="H28" s="34">
        <v>28353</v>
      </c>
      <c r="J28" s="36">
        <f t="shared" si="1"/>
        <v>42</v>
      </c>
      <c r="P28" s="22"/>
      <c r="Q28" s="22"/>
    </row>
    <row r="29" spans="1:17" ht="19.5">
      <c r="A29" s="25" t="s">
        <v>151</v>
      </c>
      <c r="B29" s="6" t="s">
        <v>247</v>
      </c>
      <c r="C29" s="7">
        <v>7</v>
      </c>
      <c r="D29" s="8">
        <v>42</v>
      </c>
      <c r="E29" s="8">
        <v>38</v>
      </c>
      <c r="F29" s="8">
        <f t="shared" si="0"/>
        <v>80</v>
      </c>
      <c r="G29" s="49" t="s">
        <v>9</v>
      </c>
      <c r="H29" s="34">
        <v>24009</v>
      </c>
      <c r="J29" s="36">
        <f t="shared" si="1"/>
        <v>54</v>
      </c>
      <c r="P29" s="22"/>
      <c r="Q29" s="22"/>
    </row>
    <row r="30" spans="1:17" ht="19.5">
      <c r="A30" s="25" t="s">
        <v>165</v>
      </c>
      <c r="B30" s="6" t="s">
        <v>30</v>
      </c>
      <c r="C30" s="7">
        <v>8</v>
      </c>
      <c r="D30" s="8">
        <v>41</v>
      </c>
      <c r="E30" s="8">
        <v>39</v>
      </c>
      <c r="F30" s="8">
        <f t="shared" si="0"/>
        <v>80</v>
      </c>
      <c r="G30" s="49" t="s">
        <v>9</v>
      </c>
      <c r="H30" s="34">
        <v>25455</v>
      </c>
      <c r="J30" s="36">
        <f t="shared" si="1"/>
        <v>50</v>
      </c>
      <c r="P30" s="22"/>
      <c r="Q30" s="22"/>
    </row>
    <row r="31" spans="1:17" ht="19.5">
      <c r="A31" s="25" t="s">
        <v>258</v>
      </c>
      <c r="B31" s="6" t="s">
        <v>29</v>
      </c>
      <c r="C31" s="7">
        <v>4</v>
      </c>
      <c r="D31" s="8">
        <v>40</v>
      </c>
      <c r="E31" s="8">
        <v>40</v>
      </c>
      <c r="F31" s="8">
        <f t="shared" si="0"/>
        <v>80</v>
      </c>
      <c r="G31" s="49" t="s">
        <v>9</v>
      </c>
      <c r="H31" s="34">
        <v>27505</v>
      </c>
      <c r="J31" s="36">
        <f t="shared" si="1"/>
        <v>44</v>
      </c>
      <c r="P31" s="22"/>
      <c r="Q31" s="22"/>
    </row>
    <row r="32" spans="1:17" ht="19.5">
      <c r="A32" s="25" t="s">
        <v>217</v>
      </c>
      <c r="B32" s="6" t="s">
        <v>29</v>
      </c>
      <c r="C32" s="7">
        <v>7</v>
      </c>
      <c r="D32" s="8">
        <v>39</v>
      </c>
      <c r="E32" s="8">
        <v>41</v>
      </c>
      <c r="F32" s="8">
        <f t="shared" si="0"/>
        <v>80</v>
      </c>
      <c r="G32" s="49" t="s">
        <v>9</v>
      </c>
      <c r="H32" s="34">
        <v>31976</v>
      </c>
      <c r="J32" s="36">
        <f t="shared" si="1"/>
        <v>32</v>
      </c>
      <c r="P32" s="22"/>
      <c r="Q32" s="22"/>
    </row>
    <row r="33" spans="1:17" ht="19.5">
      <c r="A33" s="25" t="s">
        <v>193</v>
      </c>
      <c r="B33" s="6" t="s">
        <v>29</v>
      </c>
      <c r="C33" s="7">
        <v>8</v>
      </c>
      <c r="D33" s="8">
        <v>39</v>
      </c>
      <c r="E33" s="8">
        <v>41</v>
      </c>
      <c r="F33" s="8">
        <f t="shared" si="0"/>
        <v>80</v>
      </c>
      <c r="G33" s="49" t="s">
        <v>9</v>
      </c>
      <c r="H33" s="34">
        <v>19762</v>
      </c>
      <c r="J33" s="36">
        <f t="shared" si="1"/>
        <v>66</v>
      </c>
      <c r="P33" s="22"/>
      <c r="Q33" s="22"/>
    </row>
    <row r="34" spans="1:17" ht="19.5">
      <c r="A34" s="25" t="s">
        <v>324</v>
      </c>
      <c r="B34" s="6" t="s">
        <v>27</v>
      </c>
      <c r="C34" s="7">
        <v>4</v>
      </c>
      <c r="D34" s="8">
        <v>38</v>
      </c>
      <c r="E34" s="8">
        <v>42</v>
      </c>
      <c r="F34" s="8">
        <f t="shared" si="0"/>
        <v>80</v>
      </c>
      <c r="G34" s="49" t="s">
        <v>9</v>
      </c>
      <c r="H34" s="34">
        <v>21871</v>
      </c>
      <c r="J34" s="36">
        <f t="shared" si="1"/>
        <v>60</v>
      </c>
      <c r="P34" s="22"/>
      <c r="Q34" s="22"/>
    </row>
    <row r="35" spans="1:17" ht="19.5">
      <c r="A35" s="25" t="s">
        <v>253</v>
      </c>
      <c r="B35" s="6" t="s">
        <v>127</v>
      </c>
      <c r="C35" s="7">
        <v>8</v>
      </c>
      <c r="D35" s="8">
        <v>39</v>
      </c>
      <c r="E35" s="8">
        <v>42</v>
      </c>
      <c r="F35" s="8">
        <f t="shared" si="0"/>
        <v>81</v>
      </c>
      <c r="G35" s="49" t="s">
        <v>9</v>
      </c>
      <c r="H35" s="34">
        <v>27955</v>
      </c>
      <c r="J35" s="36">
        <f t="shared" si="1"/>
        <v>43</v>
      </c>
      <c r="P35" s="22"/>
      <c r="Q35" s="22"/>
    </row>
    <row r="36" spans="1:17" ht="19.5">
      <c r="A36" s="25" t="s">
        <v>267</v>
      </c>
      <c r="B36" s="6" t="s">
        <v>129</v>
      </c>
      <c r="C36" s="7">
        <v>1</v>
      </c>
      <c r="D36" s="8">
        <v>38</v>
      </c>
      <c r="E36" s="8">
        <v>43</v>
      </c>
      <c r="F36" s="8">
        <f t="shared" si="0"/>
        <v>81</v>
      </c>
      <c r="G36" s="49" t="s">
        <v>9</v>
      </c>
      <c r="H36" s="34">
        <v>25621</v>
      </c>
      <c r="J36" s="36">
        <f t="shared" si="1"/>
        <v>50</v>
      </c>
      <c r="P36" s="22"/>
      <c r="Q36" s="22"/>
    </row>
    <row r="37" spans="1:17" ht="19.5">
      <c r="A37" s="95" t="s">
        <v>44</v>
      </c>
      <c r="B37" s="6" t="s">
        <v>25</v>
      </c>
      <c r="C37" s="7">
        <v>1</v>
      </c>
      <c r="D37" s="8">
        <v>38</v>
      </c>
      <c r="E37" s="8">
        <v>43</v>
      </c>
      <c r="F37" s="8">
        <f t="shared" si="0"/>
        <v>81</v>
      </c>
      <c r="G37" s="49" t="s">
        <v>9</v>
      </c>
      <c r="H37" s="34">
        <v>33060</v>
      </c>
      <c r="J37" s="36">
        <f t="shared" si="1"/>
        <v>29</v>
      </c>
      <c r="P37" s="22"/>
      <c r="Q37" s="22"/>
    </row>
    <row r="38" spans="1:17" ht="19.5">
      <c r="A38" s="25" t="s">
        <v>240</v>
      </c>
      <c r="B38" s="6" t="s">
        <v>25</v>
      </c>
      <c r="C38" s="7">
        <v>3</v>
      </c>
      <c r="D38" s="8">
        <v>41</v>
      </c>
      <c r="E38" s="8">
        <v>41</v>
      </c>
      <c r="F38" s="8">
        <f t="shared" si="0"/>
        <v>82</v>
      </c>
      <c r="G38" s="49" t="s">
        <v>9</v>
      </c>
      <c r="H38" s="34">
        <v>30173</v>
      </c>
      <c r="J38" s="36">
        <f t="shared" si="1"/>
        <v>37</v>
      </c>
      <c r="P38" s="22"/>
      <c r="Q38" s="22"/>
    </row>
    <row r="39" spans="1:17" ht="19.5">
      <c r="A39" s="25" t="s">
        <v>79</v>
      </c>
      <c r="B39" s="6" t="s">
        <v>34</v>
      </c>
      <c r="C39" s="7">
        <v>4</v>
      </c>
      <c r="D39" s="8">
        <v>40</v>
      </c>
      <c r="E39" s="8">
        <v>42</v>
      </c>
      <c r="F39" s="8">
        <f t="shared" si="0"/>
        <v>82</v>
      </c>
      <c r="G39" s="49" t="s">
        <v>9</v>
      </c>
      <c r="H39" s="34">
        <v>32439</v>
      </c>
      <c r="J39" s="36">
        <f t="shared" si="1"/>
        <v>31</v>
      </c>
      <c r="P39" s="22"/>
      <c r="Q39" s="22"/>
    </row>
    <row r="40" spans="1:17" ht="19.5">
      <c r="A40" s="25" t="s">
        <v>194</v>
      </c>
      <c r="B40" s="6" t="s">
        <v>29</v>
      </c>
      <c r="C40" s="7">
        <v>11</v>
      </c>
      <c r="D40" s="8">
        <v>39</v>
      </c>
      <c r="E40" s="8">
        <v>43</v>
      </c>
      <c r="F40" s="8">
        <f t="shared" si="0"/>
        <v>82</v>
      </c>
      <c r="G40" s="49" t="s">
        <v>9</v>
      </c>
      <c r="H40" s="34">
        <v>25169</v>
      </c>
      <c r="J40" s="36">
        <f t="shared" si="1"/>
        <v>51</v>
      </c>
      <c r="P40" s="22"/>
      <c r="Q40" s="22"/>
    </row>
    <row r="41" spans="1:17" ht="19.5">
      <c r="A41" s="25" t="s">
        <v>256</v>
      </c>
      <c r="B41" s="6" t="s">
        <v>129</v>
      </c>
      <c r="C41" s="7">
        <v>7</v>
      </c>
      <c r="D41" s="8">
        <v>37</v>
      </c>
      <c r="E41" s="8">
        <v>45</v>
      </c>
      <c r="F41" s="8">
        <f t="shared" si="0"/>
        <v>82</v>
      </c>
      <c r="G41" s="49" t="s">
        <v>9</v>
      </c>
      <c r="H41" s="34">
        <v>27780</v>
      </c>
      <c r="J41" s="36">
        <f t="shared" si="1"/>
        <v>44</v>
      </c>
      <c r="P41" s="22"/>
      <c r="Q41" s="22"/>
    </row>
    <row r="42" spans="1:17" ht="19.5">
      <c r="A42" s="25" t="s">
        <v>263</v>
      </c>
      <c r="B42" s="6" t="s">
        <v>127</v>
      </c>
      <c r="C42" s="7">
        <v>8</v>
      </c>
      <c r="D42" s="8">
        <v>44</v>
      </c>
      <c r="E42" s="8">
        <v>39</v>
      </c>
      <c r="F42" s="8">
        <f t="shared" ref="F42:F73" si="2">SUM(D42+E42)</f>
        <v>83</v>
      </c>
      <c r="G42" s="49" t="s">
        <v>9</v>
      </c>
      <c r="H42" s="34">
        <v>26438</v>
      </c>
      <c r="J42" s="36">
        <f t="shared" si="1"/>
        <v>47</v>
      </c>
      <c r="P42" s="22"/>
      <c r="Q42" s="22"/>
    </row>
    <row r="43" spans="1:17" ht="19.5">
      <c r="A43" s="25" t="s">
        <v>242</v>
      </c>
      <c r="B43" s="6" t="s">
        <v>129</v>
      </c>
      <c r="C43" s="7">
        <v>3</v>
      </c>
      <c r="D43" s="8">
        <v>43</v>
      </c>
      <c r="E43" s="8">
        <v>40</v>
      </c>
      <c r="F43" s="8">
        <f t="shared" si="2"/>
        <v>83</v>
      </c>
      <c r="G43" s="49" t="s">
        <v>9</v>
      </c>
      <c r="H43" s="34">
        <v>29353</v>
      </c>
      <c r="J43" s="36">
        <f t="shared" si="1"/>
        <v>39</v>
      </c>
      <c r="P43" s="22"/>
      <c r="Q43" s="22"/>
    </row>
    <row r="44" spans="1:17" ht="19.5">
      <c r="A44" s="25" t="s">
        <v>251</v>
      </c>
      <c r="B44" s="6" t="s">
        <v>129</v>
      </c>
      <c r="C44" s="7">
        <v>8</v>
      </c>
      <c r="D44" s="8">
        <v>42</v>
      </c>
      <c r="E44" s="8">
        <v>41</v>
      </c>
      <c r="F44" s="8">
        <f t="shared" si="2"/>
        <v>83</v>
      </c>
      <c r="G44" s="49" t="s">
        <v>9</v>
      </c>
      <c r="H44" s="34">
        <v>28088</v>
      </c>
      <c r="J44" s="36">
        <f t="shared" si="1"/>
        <v>43</v>
      </c>
      <c r="P44" s="22"/>
      <c r="Q44" s="22"/>
    </row>
    <row r="45" spans="1:17" ht="19.5">
      <c r="A45" s="25" t="s">
        <v>135</v>
      </c>
      <c r="B45" s="6" t="s">
        <v>29</v>
      </c>
      <c r="C45" s="7">
        <v>12</v>
      </c>
      <c r="D45" s="8">
        <v>40</v>
      </c>
      <c r="E45" s="8">
        <v>43</v>
      </c>
      <c r="F45" s="8">
        <f t="shared" si="2"/>
        <v>83</v>
      </c>
      <c r="G45" s="49" t="s">
        <v>9</v>
      </c>
      <c r="H45" s="34">
        <v>27724</v>
      </c>
      <c r="J45" s="36">
        <f t="shared" si="1"/>
        <v>44</v>
      </c>
      <c r="P45" s="22"/>
      <c r="Q45" s="22"/>
    </row>
    <row r="46" spans="1:17" ht="19.5">
      <c r="A46" s="25" t="s">
        <v>278</v>
      </c>
      <c r="B46" s="6" t="s">
        <v>29</v>
      </c>
      <c r="C46" s="7">
        <v>10</v>
      </c>
      <c r="D46" s="8">
        <v>39</v>
      </c>
      <c r="E46" s="8">
        <v>44</v>
      </c>
      <c r="F46" s="8">
        <f t="shared" si="2"/>
        <v>83</v>
      </c>
      <c r="G46" s="49" t="s">
        <v>9</v>
      </c>
      <c r="H46" s="34">
        <v>23632</v>
      </c>
      <c r="J46" s="36">
        <f t="shared" si="1"/>
        <v>55</v>
      </c>
      <c r="P46" s="22"/>
      <c r="Q46" s="22"/>
    </row>
    <row r="47" spans="1:17" ht="19.5">
      <c r="A47" s="25" t="s">
        <v>249</v>
      </c>
      <c r="B47" s="6" t="s">
        <v>40</v>
      </c>
      <c r="C47" s="7">
        <v>8</v>
      </c>
      <c r="D47" s="8">
        <v>45</v>
      </c>
      <c r="E47" s="8">
        <v>39</v>
      </c>
      <c r="F47" s="8">
        <f t="shared" si="2"/>
        <v>84</v>
      </c>
      <c r="G47" s="49" t="s">
        <v>9</v>
      </c>
      <c r="H47" s="34">
        <v>28228</v>
      </c>
      <c r="J47" s="36">
        <f t="shared" si="1"/>
        <v>42</v>
      </c>
      <c r="P47" s="22"/>
      <c r="Q47" s="22"/>
    </row>
    <row r="48" spans="1:17" ht="19.5">
      <c r="A48" s="25" t="s">
        <v>229</v>
      </c>
      <c r="B48" s="6" t="s">
        <v>34</v>
      </c>
      <c r="C48" s="7">
        <v>6</v>
      </c>
      <c r="D48" s="8">
        <v>43</v>
      </c>
      <c r="E48" s="8">
        <v>41</v>
      </c>
      <c r="F48" s="8">
        <f t="shared" si="2"/>
        <v>84</v>
      </c>
      <c r="G48" s="49" t="s">
        <v>9</v>
      </c>
      <c r="H48" s="34">
        <v>32801</v>
      </c>
      <c r="J48" s="36">
        <f t="shared" si="1"/>
        <v>30</v>
      </c>
      <c r="P48" s="22"/>
      <c r="Q48" s="22"/>
    </row>
    <row r="49" spans="1:17" ht="19.5">
      <c r="A49" s="25" t="s">
        <v>63</v>
      </c>
      <c r="B49" s="6" t="s">
        <v>34</v>
      </c>
      <c r="C49" s="7">
        <v>4</v>
      </c>
      <c r="D49" s="8">
        <v>42</v>
      </c>
      <c r="E49" s="8">
        <v>42</v>
      </c>
      <c r="F49" s="8">
        <f t="shared" si="2"/>
        <v>84</v>
      </c>
      <c r="G49" s="49" t="s">
        <v>9</v>
      </c>
      <c r="H49" s="34">
        <v>29151</v>
      </c>
      <c r="J49" s="36">
        <f t="shared" si="1"/>
        <v>40</v>
      </c>
      <c r="P49" s="22"/>
      <c r="Q49" s="22"/>
    </row>
    <row r="50" spans="1:17" ht="19.5">
      <c r="A50" s="25" t="s">
        <v>257</v>
      </c>
      <c r="B50" s="6" t="s">
        <v>127</v>
      </c>
      <c r="C50" s="7">
        <v>9</v>
      </c>
      <c r="D50" s="8">
        <v>42</v>
      </c>
      <c r="E50" s="8">
        <v>42</v>
      </c>
      <c r="F50" s="8">
        <f t="shared" si="2"/>
        <v>84</v>
      </c>
      <c r="G50" s="49" t="s">
        <v>9</v>
      </c>
      <c r="H50" s="34">
        <v>27658</v>
      </c>
      <c r="J50" s="36">
        <f t="shared" si="1"/>
        <v>44</v>
      </c>
      <c r="P50" s="22"/>
      <c r="Q50" s="22"/>
    </row>
    <row r="51" spans="1:17" ht="19.5">
      <c r="A51" s="25" t="s">
        <v>219</v>
      </c>
      <c r="B51" s="6" t="s">
        <v>29</v>
      </c>
      <c r="C51" s="7">
        <v>9</v>
      </c>
      <c r="D51" s="8">
        <v>42</v>
      </c>
      <c r="E51" s="8">
        <v>42</v>
      </c>
      <c r="F51" s="8">
        <f t="shared" si="2"/>
        <v>84</v>
      </c>
      <c r="G51" s="49" t="s">
        <v>9</v>
      </c>
      <c r="H51" s="34">
        <v>21345</v>
      </c>
      <c r="J51" s="36">
        <f t="shared" si="1"/>
        <v>61</v>
      </c>
      <c r="P51" s="22"/>
      <c r="Q51" s="22"/>
    </row>
    <row r="52" spans="1:17" ht="19.5">
      <c r="A52" s="25" t="s">
        <v>224</v>
      </c>
      <c r="B52" s="6" t="s">
        <v>29</v>
      </c>
      <c r="C52" s="7">
        <v>10</v>
      </c>
      <c r="D52" s="8">
        <v>41</v>
      </c>
      <c r="E52" s="8">
        <v>43</v>
      </c>
      <c r="F52" s="8">
        <f t="shared" si="2"/>
        <v>84</v>
      </c>
      <c r="G52" s="49" t="s">
        <v>9</v>
      </c>
      <c r="H52" s="34">
        <v>35071</v>
      </c>
      <c r="J52" s="36">
        <f t="shared" si="1"/>
        <v>24</v>
      </c>
      <c r="P52" s="22"/>
      <c r="Q52" s="22"/>
    </row>
    <row r="53" spans="1:17" ht="19.5">
      <c r="A53" s="25" t="s">
        <v>104</v>
      </c>
      <c r="B53" s="6" t="s">
        <v>23</v>
      </c>
      <c r="C53" s="7">
        <v>-2</v>
      </c>
      <c r="D53" s="8">
        <v>41</v>
      </c>
      <c r="E53" s="8">
        <v>43</v>
      </c>
      <c r="F53" s="8">
        <f t="shared" si="2"/>
        <v>84</v>
      </c>
      <c r="G53" s="49" t="s">
        <v>9</v>
      </c>
      <c r="H53" s="34">
        <v>30469</v>
      </c>
      <c r="J53" s="36">
        <f t="shared" si="1"/>
        <v>36</v>
      </c>
      <c r="P53" s="22"/>
      <c r="Q53" s="22"/>
    </row>
    <row r="54" spans="1:17" ht="19.5">
      <c r="A54" s="25" t="s">
        <v>149</v>
      </c>
      <c r="B54" s="6" t="s">
        <v>29</v>
      </c>
      <c r="C54" s="7">
        <v>6</v>
      </c>
      <c r="D54" s="8">
        <v>40</v>
      </c>
      <c r="E54" s="8">
        <v>44</v>
      </c>
      <c r="F54" s="8">
        <f t="shared" si="2"/>
        <v>84</v>
      </c>
      <c r="G54" s="49" t="s">
        <v>9</v>
      </c>
      <c r="H54" s="34">
        <v>19615</v>
      </c>
      <c r="J54" s="36">
        <f t="shared" si="1"/>
        <v>66</v>
      </c>
      <c r="P54" s="22"/>
      <c r="Q54" s="22"/>
    </row>
    <row r="55" spans="1:17" ht="19.5">
      <c r="A55" s="25" t="s">
        <v>243</v>
      </c>
      <c r="B55" s="6" t="s">
        <v>129</v>
      </c>
      <c r="C55" s="7">
        <v>5</v>
      </c>
      <c r="D55" s="8">
        <v>44</v>
      </c>
      <c r="E55" s="8">
        <v>41</v>
      </c>
      <c r="F55" s="8">
        <f t="shared" si="2"/>
        <v>85</v>
      </c>
      <c r="G55" s="49" t="s">
        <v>9</v>
      </c>
      <c r="H55" s="34">
        <v>29087</v>
      </c>
      <c r="J55" s="36">
        <f t="shared" si="1"/>
        <v>40</v>
      </c>
      <c r="P55" s="22"/>
      <c r="Q55" s="22"/>
    </row>
    <row r="56" spans="1:17" ht="19.5">
      <c r="A56" s="25" t="s">
        <v>197</v>
      </c>
      <c r="B56" s="6" t="s">
        <v>29</v>
      </c>
      <c r="C56" s="7">
        <v>11</v>
      </c>
      <c r="D56" s="8">
        <v>44</v>
      </c>
      <c r="E56" s="8">
        <v>42</v>
      </c>
      <c r="F56" s="8">
        <f t="shared" si="2"/>
        <v>86</v>
      </c>
      <c r="G56" s="49" t="s">
        <v>9</v>
      </c>
      <c r="H56" s="34">
        <v>24139</v>
      </c>
      <c r="J56" s="36">
        <f t="shared" si="1"/>
        <v>54</v>
      </c>
      <c r="P56" s="22"/>
      <c r="Q56" s="22"/>
    </row>
    <row r="57" spans="1:17" ht="19.5">
      <c r="A57" s="25" t="s">
        <v>66</v>
      </c>
      <c r="B57" s="6" t="s">
        <v>34</v>
      </c>
      <c r="C57" s="7">
        <v>6</v>
      </c>
      <c r="D57" s="8">
        <v>43</v>
      </c>
      <c r="E57" s="8">
        <v>43</v>
      </c>
      <c r="F57" s="8">
        <f t="shared" si="2"/>
        <v>86</v>
      </c>
      <c r="G57" s="49" t="s">
        <v>9</v>
      </c>
      <c r="H57" s="34">
        <v>30789</v>
      </c>
      <c r="J57" s="36">
        <f t="shared" si="1"/>
        <v>35</v>
      </c>
      <c r="P57" s="22"/>
      <c r="Q57" s="22"/>
    </row>
    <row r="58" spans="1:17" ht="19.5">
      <c r="A58" s="25" t="s">
        <v>195</v>
      </c>
      <c r="B58" s="6" t="s">
        <v>29</v>
      </c>
      <c r="C58" s="7">
        <v>14</v>
      </c>
      <c r="D58" s="8">
        <v>43</v>
      </c>
      <c r="E58" s="8">
        <v>43</v>
      </c>
      <c r="F58" s="8">
        <f t="shared" si="2"/>
        <v>86</v>
      </c>
      <c r="G58" s="49" t="s">
        <v>9</v>
      </c>
      <c r="H58" s="34">
        <v>21383</v>
      </c>
      <c r="J58" s="36">
        <f t="shared" si="1"/>
        <v>61</v>
      </c>
      <c r="P58" s="22"/>
      <c r="Q58" s="22"/>
    </row>
    <row r="59" spans="1:17" ht="19.5">
      <c r="A59" s="25" t="s">
        <v>206</v>
      </c>
      <c r="B59" s="6" t="s">
        <v>29</v>
      </c>
      <c r="C59" s="7">
        <v>9</v>
      </c>
      <c r="D59" s="8">
        <v>43</v>
      </c>
      <c r="E59" s="8">
        <v>43</v>
      </c>
      <c r="F59" s="8">
        <f t="shared" si="2"/>
        <v>86</v>
      </c>
      <c r="G59" s="49" t="s">
        <v>9</v>
      </c>
      <c r="H59" s="34">
        <v>18043</v>
      </c>
      <c r="J59" s="36">
        <f t="shared" si="1"/>
        <v>70</v>
      </c>
      <c r="P59" s="22"/>
      <c r="Q59" s="22"/>
    </row>
    <row r="60" spans="1:17" ht="19.5">
      <c r="A60" s="25" t="s">
        <v>214</v>
      </c>
      <c r="B60" s="6" t="s">
        <v>29</v>
      </c>
      <c r="C60" s="7">
        <v>15</v>
      </c>
      <c r="D60" s="8">
        <v>42</v>
      </c>
      <c r="E60" s="8">
        <v>44</v>
      </c>
      <c r="F60" s="8">
        <f t="shared" si="2"/>
        <v>86</v>
      </c>
      <c r="G60" s="49" t="s">
        <v>9</v>
      </c>
      <c r="H60" s="34">
        <v>29009</v>
      </c>
      <c r="J60" s="36">
        <f t="shared" si="1"/>
        <v>40</v>
      </c>
      <c r="P60" s="22"/>
      <c r="Q60" s="22"/>
    </row>
    <row r="61" spans="1:17" ht="19.5">
      <c r="A61" s="25" t="s">
        <v>128</v>
      </c>
      <c r="B61" s="6" t="s">
        <v>34</v>
      </c>
      <c r="C61" s="7">
        <v>8</v>
      </c>
      <c r="D61" s="8">
        <v>40</v>
      </c>
      <c r="E61" s="8">
        <v>46</v>
      </c>
      <c r="F61" s="8">
        <f t="shared" si="2"/>
        <v>86</v>
      </c>
      <c r="G61" s="49" t="s">
        <v>9</v>
      </c>
      <c r="H61" s="34">
        <v>33263</v>
      </c>
      <c r="J61" s="36">
        <f t="shared" si="1"/>
        <v>29</v>
      </c>
      <c r="P61" s="22"/>
      <c r="Q61" s="22"/>
    </row>
    <row r="62" spans="1:17" ht="19.5">
      <c r="A62" s="25" t="s">
        <v>205</v>
      </c>
      <c r="B62" s="6" t="s">
        <v>29</v>
      </c>
      <c r="C62" s="7">
        <v>13</v>
      </c>
      <c r="D62" s="8">
        <v>40</v>
      </c>
      <c r="E62" s="8">
        <v>46</v>
      </c>
      <c r="F62" s="8">
        <f t="shared" si="2"/>
        <v>86</v>
      </c>
      <c r="G62" s="49" t="s">
        <v>9</v>
      </c>
      <c r="H62" s="34">
        <v>19426</v>
      </c>
      <c r="J62" s="36">
        <f t="shared" si="1"/>
        <v>67</v>
      </c>
    </row>
    <row r="63" spans="1:17" ht="19.5">
      <c r="A63" s="25" t="s">
        <v>265</v>
      </c>
      <c r="B63" s="6" t="s">
        <v>129</v>
      </c>
      <c r="C63" s="7">
        <v>11</v>
      </c>
      <c r="D63" s="8">
        <v>45</v>
      </c>
      <c r="E63" s="8">
        <v>42</v>
      </c>
      <c r="F63" s="8">
        <f t="shared" si="2"/>
        <v>87</v>
      </c>
      <c r="G63" s="49" t="s">
        <v>9</v>
      </c>
      <c r="H63" s="34">
        <v>26053</v>
      </c>
      <c r="J63" s="36">
        <f t="shared" si="1"/>
        <v>48</v>
      </c>
    </row>
    <row r="64" spans="1:17" ht="19.5">
      <c r="A64" s="25" t="s">
        <v>155</v>
      </c>
      <c r="B64" s="6" t="s">
        <v>247</v>
      </c>
      <c r="C64" s="7">
        <v>13</v>
      </c>
      <c r="D64" s="8">
        <v>44</v>
      </c>
      <c r="E64" s="8">
        <v>43</v>
      </c>
      <c r="F64" s="8">
        <f t="shared" si="2"/>
        <v>87</v>
      </c>
      <c r="G64" s="49" t="s">
        <v>9</v>
      </c>
      <c r="H64" s="34">
        <v>28270</v>
      </c>
      <c r="J64" s="36">
        <f t="shared" si="1"/>
        <v>42</v>
      </c>
    </row>
    <row r="65" spans="1:10" ht="19.5">
      <c r="A65" s="25" t="s">
        <v>236</v>
      </c>
      <c r="B65" s="6" t="s">
        <v>25</v>
      </c>
      <c r="C65" s="7">
        <v>5</v>
      </c>
      <c r="D65" s="8">
        <v>43</v>
      </c>
      <c r="E65" s="8">
        <v>44</v>
      </c>
      <c r="F65" s="8">
        <f t="shared" si="2"/>
        <v>87</v>
      </c>
      <c r="G65" s="49" t="s">
        <v>9</v>
      </c>
      <c r="H65" s="34">
        <v>31329</v>
      </c>
      <c r="J65" s="36">
        <f t="shared" si="1"/>
        <v>34</v>
      </c>
    </row>
    <row r="66" spans="1:10" ht="19.5">
      <c r="A66" s="25" t="s">
        <v>100</v>
      </c>
      <c r="B66" s="6" t="s">
        <v>40</v>
      </c>
      <c r="C66" s="7">
        <v>7</v>
      </c>
      <c r="D66" s="8">
        <v>39</v>
      </c>
      <c r="E66" s="8">
        <v>48</v>
      </c>
      <c r="F66" s="8">
        <f t="shared" si="2"/>
        <v>87</v>
      </c>
      <c r="G66" s="49" t="s">
        <v>9</v>
      </c>
      <c r="H66" s="34">
        <v>24765</v>
      </c>
      <c r="J66" s="36">
        <f t="shared" si="1"/>
        <v>52</v>
      </c>
    </row>
    <row r="67" spans="1:10" ht="19.5">
      <c r="A67" s="25" t="s">
        <v>105</v>
      </c>
      <c r="B67" s="6" t="s">
        <v>33</v>
      </c>
      <c r="C67" s="7">
        <v>8</v>
      </c>
      <c r="D67" s="8">
        <v>46</v>
      </c>
      <c r="E67" s="8">
        <v>42</v>
      </c>
      <c r="F67" s="8">
        <f t="shared" si="2"/>
        <v>88</v>
      </c>
      <c r="G67" s="49" t="s">
        <v>9</v>
      </c>
      <c r="H67" s="34">
        <v>26068</v>
      </c>
      <c r="J67" s="36">
        <f t="shared" si="1"/>
        <v>48</v>
      </c>
    </row>
    <row r="68" spans="1:10" ht="19.5">
      <c r="A68" s="25" t="s">
        <v>112</v>
      </c>
      <c r="B68" s="6" t="s">
        <v>127</v>
      </c>
      <c r="C68" s="7">
        <v>11</v>
      </c>
      <c r="D68" s="8">
        <v>45</v>
      </c>
      <c r="E68" s="8">
        <v>43</v>
      </c>
      <c r="F68" s="8">
        <f t="shared" si="2"/>
        <v>88</v>
      </c>
      <c r="G68" s="49" t="s">
        <v>9</v>
      </c>
      <c r="H68" s="34">
        <v>24928</v>
      </c>
      <c r="J68" s="36">
        <f t="shared" si="1"/>
        <v>52</v>
      </c>
    </row>
    <row r="69" spans="1:10" ht="19.5">
      <c r="A69" s="25" t="s">
        <v>220</v>
      </c>
      <c r="B69" s="6" t="s">
        <v>29</v>
      </c>
      <c r="C69" s="7">
        <v>10</v>
      </c>
      <c r="D69" s="8">
        <v>45</v>
      </c>
      <c r="E69" s="8">
        <v>43</v>
      </c>
      <c r="F69" s="8">
        <f t="shared" si="2"/>
        <v>88</v>
      </c>
      <c r="G69" s="49" t="s">
        <v>9</v>
      </c>
      <c r="H69" s="34">
        <v>18615</v>
      </c>
      <c r="J69" s="36">
        <f t="shared" si="1"/>
        <v>69</v>
      </c>
    </row>
    <row r="70" spans="1:10" ht="19.5">
      <c r="A70" s="25" t="s">
        <v>264</v>
      </c>
      <c r="B70" s="6" t="s">
        <v>129</v>
      </c>
      <c r="C70" s="7">
        <v>4</v>
      </c>
      <c r="D70" s="8">
        <v>44</v>
      </c>
      <c r="E70" s="8">
        <v>44</v>
      </c>
      <c r="F70" s="8">
        <f t="shared" si="2"/>
        <v>88</v>
      </c>
      <c r="G70" s="49" t="s">
        <v>9</v>
      </c>
      <c r="H70" s="34">
        <v>26357</v>
      </c>
      <c r="J70" s="36">
        <f t="shared" si="1"/>
        <v>48</v>
      </c>
    </row>
    <row r="71" spans="1:10" ht="19.5">
      <c r="A71" s="95" t="s">
        <v>50</v>
      </c>
      <c r="B71" s="6" t="s">
        <v>25</v>
      </c>
      <c r="C71" s="7">
        <v>8</v>
      </c>
      <c r="D71" s="8">
        <v>44</v>
      </c>
      <c r="E71" s="8">
        <v>44</v>
      </c>
      <c r="F71" s="8">
        <f t="shared" si="2"/>
        <v>88</v>
      </c>
      <c r="G71" s="49" t="s">
        <v>9</v>
      </c>
      <c r="H71" s="34">
        <v>25055</v>
      </c>
      <c r="J71" s="36">
        <f t="shared" si="1"/>
        <v>51</v>
      </c>
    </row>
    <row r="72" spans="1:10" ht="19.5">
      <c r="A72" s="25" t="s">
        <v>339</v>
      </c>
      <c r="B72" s="6" t="s">
        <v>33</v>
      </c>
      <c r="C72" s="7">
        <v>10</v>
      </c>
      <c r="D72" s="8">
        <v>43</v>
      </c>
      <c r="E72" s="8">
        <v>45</v>
      </c>
      <c r="F72" s="8">
        <f t="shared" si="2"/>
        <v>88</v>
      </c>
      <c r="G72" s="49" t="s">
        <v>9</v>
      </c>
      <c r="H72" s="34">
        <v>30077</v>
      </c>
      <c r="J72" s="36">
        <f t="shared" si="1"/>
        <v>37</v>
      </c>
    </row>
    <row r="73" spans="1:10" ht="19.5">
      <c r="A73" s="25" t="s">
        <v>134</v>
      </c>
      <c r="B73" s="6" t="s">
        <v>29</v>
      </c>
      <c r="C73" s="7">
        <v>14</v>
      </c>
      <c r="D73" s="8">
        <v>46</v>
      </c>
      <c r="E73" s="8">
        <v>43</v>
      </c>
      <c r="F73" s="8">
        <f t="shared" si="2"/>
        <v>89</v>
      </c>
      <c r="G73" s="49" t="s">
        <v>9</v>
      </c>
      <c r="H73" s="34">
        <v>27932</v>
      </c>
      <c r="J73" s="36">
        <f t="shared" si="1"/>
        <v>43</v>
      </c>
    </row>
    <row r="74" spans="1:10" ht="19.5">
      <c r="A74" s="25" t="s">
        <v>290</v>
      </c>
      <c r="B74" s="6" t="s">
        <v>127</v>
      </c>
      <c r="C74" s="7">
        <v>12</v>
      </c>
      <c r="D74" s="8">
        <v>45</v>
      </c>
      <c r="E74" s="8">
        <v>44</v>
      </c>
      <c r="F74" s="8">
        <f t="shared" ref="F74:F105" si="3">SUM(D74+E74)</f>
        <v>89</v>
      </c>
      <c r="G74" s="49" t="s">
        <v>9</v>
      </c>
      <c r="H74" s="34">
        <v>27674</v>
      </c>
      <c r="J74" s="36">
        <f t="shared" si="1"/>
        <v>44</v>
      </c>
    </row>
    <row r="75" spans="1:10" ht="19.5">
      <c r="A75" s="25" t="s">
        <v>37</v>
      </c>
      <c r="B75" s="6" t="s">
        <v>25</v>
      </c>
      <c r="C75" s="7">
        <v>13</v>
      </c>
      <c r="D75" s="8">
        <v>45</v>
      </c>
      <c r="E75" s="8">
        <v>44</v>
      </c>
      <c r="F75" s="8">
        <f t="shared" si="3"/>
        <v>89</v>
      </c>
      <c r="G75" s="49" t="s">
        <v>9</v>
      </c>
      <c r="H75" s="34">
        <v>20847</v>
      </c>
      <c r="J75" s="36">
        <f t="shared" si="1"/>
        <v>63</v>
      </c>
    </row>
    <row r="76" spans="1:10" ht="19.5">
      <c r="A76" s="25" t="s">
        <v>65</v>
      </c>
      <c r="B76" s="6" t="s">
        <v>34</v>
      </c>
      <c r="C76" s="7">
        <v>7</v>
      </c>
      <c r="D76" s="8">
        <v>44</v>
      </c>
      <c r="E76" s="8">
        <v>45</v>
      </c>
      <c r="F76" s="8">
        <f t="shared" si="3"/>
        <v>89</v>
      </c>
      <c r="G76" s="49" t="s">
        <v>9</v>
      </c>
      <c r="H76" s="34">
        <v>29104</v>
      </c>
      <c r="J76" s="36">
        <f t="shared" ref="J76:J131" si="4" xml:space="preserve"> DATEDIF(H76,$J$6,"y")</f>
        <v>40</v>
      </c>
    </row>
    <row r="77" spans="1:10" ht="19.5">
      <c r="A77" s="95" t="s">
        <v>216</v>
      </c>
      <c r="B77" s="6" t="s">
        <v>29</v>
      </c>
      <c r="C77" s="7">
        <v>17</v>
      </c>
      <c r="D77" s="8">
        <v>44</v>
      </c>
      <c r="E77" s="8">
        <v>45</v>
      </c>
      <c r="F77" s="8">
        <f t="shared" si="3"/>
        <v>89</v>
      </c>
      <c r="G77" s="49" t="s">
        <v>9</v>
      </c>
      <c r="H77" s="34">
        <v>16442</v>
      </c>
      <c r="J77" s="36">
        <f t="shared" si="4"/>
        <v>75</v>
      </c>
    </row>
    <row r="78" spans="1:10" ht="19.5">
      <c r="A78" s="25" t="s">
        <v>169</v>
      </c>
      <c r="B78" s="6" t="s">
        <v>29</v>
      </c>
      <c r="C78" s="7">
        <v>16</v>
      </c>
      <c r="D78" s="8">
        <v>43</v>
      </c>
      <c r="E78" s="8">
        <v>46</v>
      </c>
      <c r="F78" s="8">
        <f t="shared" si="3"/>
        <v>89</v>
      </c>
      <c r="G78" s="49" t="s">
        <v>9</v>
      </c>
      <c r="H78" s="34">
        <v>28930</v>
      </c>
      <c r="J78" s="36">
        <f t="shared" si="4"/>
        <v>41</v>
      </c>
    </row>
    <row r="79" spans="1:10" ht="19.5">
      <c r="A79" s="25" t="s">
        <v>88</v>
      </c>
      <c r="B79" s="6" t="s">
        <v>42</v>
      </c>
      <c r="C79" s="7">
        <v>13</v>
      </c>
      <c r="D79" s="8">
        <v>42</v>
      </c>
      <c r="E79" s="8">
        <v>47</v>
      </c>
      <c r="F79" s="8">
        <f t="shared" si="3"/>
        <v>89</v>
      </c>
      <c r="G79" s="49" t="s">
        <v>9</v>
      </c>
      <c r="H79" s="34">
        <v>26665</v>
      </c>
      <c r="J79" s="36">
        <f t="shared" si="4"/>
        <v>47</v>
      </c>
    </row>
    <row r="80" spans="1:10" ht="19.5">
      <c r="A80" s="25" t="s">
        <v>285</v>
      </c>
      <c r="B80" s="6" t="s">
        <v>127</v>
      </c>
      <c r="C80" s="7">
        <v>10</v>
      </c>
      <c r="D80" s="8">
        <v>48</v>
      </c>
      <c r="E80" s="8">
        <v>42</v>
      </c>
      <c r="F80" s="8">
        <f t="shared" si="3"/>
        <v>90</v>
      </c>
      <c r="G80" s="49" t="s">
        <v>9</v>
      </c>
      <c r="H80" s="34">
        <v>22419</v>
      </c>
      <c r="J80" s="36">
        <f t="shared" si="4"/>
        <v>58</v>
      </c>
    </row>
    <row r="81" spans="1:10" ht="19.5">
      <c r="A81" s="25" t="s">
        <v>80</v>
      </c>
      <c r="B81" s="6" t="s">
        <v>34</v>
      </c>
      <c r="C81" s="7">
        <v>2</v>
      </c>
      <c r="D81" s="8">
        <v>47</v>
      </c>
      <c r="E81" s="8">
        <v>43</v>
      </c>
      <c r="F81" s="8">
        <f t="shared" si="3"/>
        <v>90</v>
      </c>
      <c r="G81" s="49" t="s">
        <v>9</v>
      </c>
      <c r="H81" s="34">
        <v>28013</v>
      </c>
      <c r="J81" s="36">
        <f t="shared" si="4"/>
        <v>43</v>
      </c>
    </row>
    <row r="82" spans="1:10" ht="19.5">
      <c r="A82" s="95" t="s">
        <v>209</v>
      </c>
      <c r="B82" s="6" t="s">
        <v>25</v>
      </c>
      <c r="C82" s="7">
        <v>9</v>
      </c>
      <c r="D82" s="8">
        <v>46</v>
      </c>
      <c r="E82" s="8">
        <v>44</v>
      </c>
      <c r="F82" s="8">
        <f t="shared" si="3"/>
        <v>90</v>
      </c>
      <c r="G82" s="49" t="s">
        <v>9</v>
      </c>
      <c r="H82" s="34">
        <v>23439</v>
      </c>
      <c r="J82" s="36">
        <f t="shared" si="4"/>
        <v>56</v>
      </c>
    </row>
    <row r="83" spans="1:10" ht="19.5">
      <c r="A83" s="25" t="s">
        <v>244</v>
      </c>
      <c r="B83" s="6" t="s">
        <v>42</v>
      </c>
      <c r="C83" s="7">
        <v>12</v>
      </c>
      <c r="D83" s="8">
        <v>45</v>
      </c>
      <c r="E83" s="8">
        <v>45</v>
      </c>
      <c r="F83" s="8">
        <f t="shared" si="3"/>
        <v>90</v>
      </c>
      <c r="G83" s="49" t="s">
        <v>9</v>
      </c>
      <c r="H83" s="34">
        <v>28568</v>
      </c>
      <c r="J83" s="36">
        <f t="shared" si="4"/>
        <v>42</v>
      </c>
    </row>
    <row r="84" spans="1:10" ht="19.5">
      <c r="A84" s="25" t="s">
        <v>184</v>
      </c>
      <c r="B84" s="6" t="s">
        <v>29</v>
      </c>
      <c r="C84" s="7">
        <v>20</v>
      </c>
      <c r="D84" s="8">
        <v>44</v>
      </c>
      <c r="E84" s="8">
        <v>46</v>
      </c>
      <c r="F84" s="8">
        <f t="shared" si="3"/>
        <v>90</v>
      </c>
      <c r="G84" s="49" t="s">
        <v>9</v>
      </c>
      <c r="H84" s="34">
        <v>15973</v>
      </c>
      <c r="J84" s="36">
        <f t="shared" si="4"/>
        <v>76</v>
      </c>
    </row>
    <row r="85" spans="1:10" ht="19.5">
      <c r="A85" s="25" t="s">
        <v>102</v>
      </c>
      <c r="B85" s="6" t="s">
        <v>23</v>
      </c>
      <c r="C85" s="7">
        <v>6</v>
      </c>
      <c r="D85" s="8">
        <v>42</v>
      </c>
      <c r="E85" s="8">
        <v>48</v>
      </c>
      <c r="F85" s="8">
        <f t="shared" si="3"/>
        <v>90</v>
      </c>
      <c r="G85" s="49" t="s">
        <v>9</v>
      </c>
      <c r="H85" s="34">
        <v>31084</v>
      </c>
      <c r="J85" s="36">
        <f t="shared" si="4"/>
        <v>35</v>
      </c>
    </row>
    <row r="86" spans="1:10" ht="19.5">
      <c r="A86" s="25" t="s">
        <v>248</v>
      </c>
      <c r="B86" s="6" t="s">
        <v>127</v>
      </c>
      <c r="C86" s="7">
        <v>8</v>
      </c>
      <c r="D86" s="8">
        <v>47</v>
      </c>
      <c r="E86" s="8">
        <v>44</v>
      </c>
      <c r="F86" s="8">
        <f t="shared" si="3"/>
        <v>91</v>
      </c>
      <c r="G86" s="49" t="s">
        <v>9</v>
      </c>
      <c r="H86" s="34">
        <v>28264</v>
      </c>
      <c r="J86" s="36">
        <f t="shared" si="4"/>
        <v>42</v>
      </c>
    </row>
    <row r="87" spans="1:10" ht="19.5">
      <c r="A87" s="25" t="s">
        <v>174</v>
      </c>
      <c r="B87" s="6" t="s">
        <v>29</v>
      </c>
      <c r="C87" s="7">
        <v>23</v>
      </c>
      <c r="D87" s="8">
        <v>46</v>
      </c>
      <c r="E87" s="8">
        <v>45</v>
      </c>
      <c r="F87" s="8">
        <f t="shared" si="3"/>
        <v>91</v>
      </c>
      <c r="G87" s="49" t="s">
        <v>9</v>
      </c>
      <c r="H87" s="34">
        <v>31467</v>
      </c>
      <c r="J87" s="36">
        <f t="shared" si="4"/>
        <v>34</v>
      </c>
    </row>
    <row r="88" spans="1:10" ht="19.5">
      <c r="A88" s="25" t="s">
        <v>246</v>
      </c>
      <c r="B88" s="6" t="s">
        <v>129</v>
      </c>
      <c r="C88" s="7">
        <v>10</v>
      </c>
      <c r="D88" s="8">
        <v>46</v>
      </c>
      <c r="E88" s="8">
        <v>45</v>
      </c>
      <c r="F88" s="8">
        <f t="shared" si="3"/>
        <v>91</v>
      </c>
      <c r="G88" s="49" t="s">
        <v>9</v>
      </c>
      <c r="H88" s="34">
        <v>28463</v>
      </c>
      <c r="J88" s="36">
        <f t="shared" si="4"/>
        <v>42</v>
      </c>
    </row>
    <row r="89" spans="1:10" ht="19.5">
      <c r="A89" s="25" t="s">
        <v>254</v>
      </c>
      <c r="B89" s="6" t="s">
        <v>127</v>
      </c>
      <c r="C89" s="7">
        <v>9</v>
      </c>
      <c r="D89" s="8">
        <v>46</v>
      </c>
      <c r="E89" s="8">
        <v>45</v>
      </c>
      <c r="F89" s="8">
        <f t="shared" si="3"/>
        <v>91</v>
      </c>
      <c r="G89" s="49" t="s">
        <v>9</v>
      </c>
      <c r="H89" s="34">
        <v>27933</v>
      </c>
      <c r="J89" s="36">
        <f t="shared" si="4"/>
        <v>43</v>
      </c>
    </row>
    <row r="90" spans="1:10" ht="19.5">
      <c r="A90" s="25" t="s">
        <v>132</v>
      </c>
      <c r="B90" s="6" t="s">
        <v>33</v>
      </c>
      <c r="C90" s="7">
        <v>16</v>
      </c>
      <c r="D90" s="8">
        <v>45</v>
      </c>
      <c r="E90" s="8">
        <v>46</v>
      </c>
      <c r="F90" s="8">
        <f t="shared" si="3"/>
        <v>91</v>
      </c>
      <c r="G90" s="49" t="s">
        <v>9</v>
      </c>
      <c r="H90" s="34">
        <v>28354</v>
      </c>
      <c r="J90" s="36">
        <f t="shared" si="4"/>
        <v>42</v>
      </c>
    </row>
    <row r="91" spans="1:10" ht="19.5">
      <c r="A91" s="25" t="s">
        <v>299</v>
      </c>
      <c r="B91" s="6" t="s">
        <v>29</v>
      </c>
      <c r="C91" s="7">
        <v>17</v>
      </c>
      <c r="D91" s="8">
        <v>45</v>
      </c>
      <c r="E91" s="8">
        <v>46</v>
      </c>
      <c r="F91" s="8">
        <f t="shared" si="3"/>
        <v>91</v>
      </c>
      <c r="G91" s="49" t="s">
        <v>9</v>
      </c>
      <c r="H91" s="34">
        <v>19890</v>
      </c>
      <c r="J91" s="36">
        <f t="shared" si="4"/>
        <v>65</v>
      </c>
    </row>
    <row r="92" spans="1:10" ht="19.5">
      <c r="A92" s="25" t="s">
        <v>301</v>
      </c>
      <c r="B92" s="6" t="s">
        <v>25</v>
      </c>
      <c r="C92" s="7">
        <v>17</v>
      </c>
      <c r="D92" s="8">
        <v>45</v>
      </c>
      <c r="E92" s="8">
        <v>46</v>
      </c>
      <c r="F92" s="8">
        <f t="shared" si="3"/>
        <v>91</v>
      </c>
      <c r="G92" s="49" t="s">
        <v>9</v>
      </c>
      <c r="H92" s="34">
        <v>19321</v>
      </c>
      <c r="J92" s="36">
        <f t="shared" si="4"/>
        <v>67</v>
      </c>
    </row>
    <row r="93" spans="1:10" ht="19.5">
      <c r="A93" s="25" t="s">
        <v>241</v>
      </c>
      <c r="B93" s="6" t="s">
        <v>129</v>
      </c>
      <c r="C93" s="7">
        <v>10</v>
      </c>
      <c r="D93" s="8">
        <v>44</v>
      </c>
      <c r="E93" s="8">
        <v>47</v>
      </c>
      <c r="F93" s="8">
        <f t="shared" si="3"/>
        <v>91</v>
      </c>
      <c r="G93" s="49" t="s">
        <v>9</v>
      </c>
      <c r="H93" s="34">
        <v>30088</v>
      </c>
      <c r="J93" s="36">
        <f t="shared" si="4"/>
        <v>37</v>
      </c>
    </row>
    <row r="94" spans="1:10" ht="19.5">
      <c r="A94" s="25" t="s">
        <v>71</v>
      </c>
      <c r="B94" s="6" t="s">
        <v>42</v>
      </c>
      <c r="C94" s="7">
        <v>4</v>
      </c>
      <c r="D94" s="8">
        <v>41</v>
      </c>
      <c r="E94" s="8">
        <v>50</v>
      </c>
      <c r="F94" s="8">
        <f t="shared" si="3"/>
        <v>91</v>
      </c>
      <c r="G94" s="49" t="s">
        <v>9</v>
      </c>
      <c r="H94" s="34">
        <v>32178</v>
      </c>
      <c r="J94" s="36">
        <f t="shared" si="4"/>
        <v>32</v>
      </c>
    </row>
    <row r="95" spans="1:10" ht="19.5">
      <c r="A95" s="25" t="s">
        <v>130</v>
      </c>
      <c r="B95" s="6" t="s">
        <v>40</v>
      </c>
      <c r="C95" s="7">
        <v>9</v>
      </c>
      <c r="D95" s="8">
        <v>48</v>
      </c>
      <c r="E95" s="8">
        <v>44</v>
      </c>
      <c r="F95" s="8">
        <f t="shared" si="3"/>
        <v>92</v>
      </c>
      <c r="G95" s="49" t="s">
        <v>9</v>
      </c>
      <c r="H95" s="34">
        <v>31836</v>
      </c>
      <c r="J95" s="36">
        <f t="shared" si="4"/>
        <v>33</v>
      </c>
    </row>
    <row r="96" spans="1:10" ht="19.5">
      <c r="A96" s="25" t="s">
        <v>207</v>
      </c>
      <c r="B96" s="6" t="s">
        <v>29</v>
      </c>
      <c r="C96" s="7">
        <v>17</v>
      </c>
      <c r="D96" s="8">
        <v>47</v>
      </c>
      <c r="E96" s="8">
        <v>45</v>
      </c>
      <c r="F96" s="8">
        <f t="shared" si="3"/>
        <v>92</v>
      </c>
      <c r="G96" s="49" t="s">
        <v>9</v>
      </c>
      <c r="H96" s="34">
        <v>26075</v>
      </c>
      <c r="J96" s="36">
        <f t="shared" si="4"/>
        <v>48</v>
      </c>
    </row>
    <row r="97" spans="1:10" ht="19.5">
      <c r="A97" s="95" t="s">
        <v>311</v>
      </c>
      <c r="B97" s="6" t="s">
        <v>40</v>
      </c>
      <c r="C97" s="7">
        <v>7</v>
      </c>
      <c r="D97" s="8">
        <v>47</v>
      </c>
      <c r="E97" s="8">
        <v>45</v>
      </c>
      <c r="F97" s="8">
        <f t="shared" si="3"/>
        <v>92</v>
      </c>
      <c r="G97" s="49" t="s">
        <v>9</v>
      </c>
      <c r="H97" s="34">
        <v>20628</v>
      </c>
      <c r="J97" s="36">
        <f t="shared" si="4"/>
        <v>63</v>
      </c>
    </row>
    <row r="98" spans="1:10" ht="19.5">
      <c r="A98" s="25" t="s">
        <v>245</v>
      </c>
      <c r="B98" s="6" t="s">
        <v>30</v>
      </c>
      <c r="C98" s="7">
        <v>16</v>
      </c>
      <c r="D98" s="8">
        <v>40</v>
      </c>
      <c r="E98" s="8">
        <v>52</v>
      </c>
      <c r="F98" s="8">
        <f t="shared" si="3"/>
        <v>92</v>
      </c>
      <c r="G98" s="49" t="s">
        <v>9</v>
      </c>
      <c r="H98" s="34">
        <v>28559</v>
      </c>
      <c r="J98" s="36">
        <f t="shared" si="4"/>
        <v>42</v>
      </c>
    </row>
    <row r="99" spans="1:10" ht="19.5">
      <c r="A99" s="25" t="s">
        <v>255</v>
      </c>
      <c r="B99" s="6" t="s">
        <v>129</v>
      </c>
      <c r="C99" s="7">
        <v>11</v>
      </c>
      <c r="D99" s="8">
        <v>50</v>
      </c>
      <c r="E99" s="8">
        <v>43</v>
      </c>
      <c r="F99" s="8">
        <f t="shared" si="3"/>
        <v>93</v>
      </c>
      <c r="G99" s="49" t="s">
        <v>9</v>
      </c>
      <c r="H99" s="34">
        <v>27790</v>
      </c>
      <c r="J99" s="36">
        <f t="shared" si="4"/>
        <v>44</v>
      </c>
    </row>
    <row r="100" spans="1:10" ht="19.5">
      <c r="A100" s="25" t="s">
        <v>350</v>
      </c>
      <c r="B100" s="6" t="s">
        <v>127</v>
      </c>
      <c r="C100" s="7">
        <v>16</v>
      </c>
      <c r="D100" s="8">
        <v>48</v>
      </c>
      <c r="E100" s="8">
        <v>45</v>
      </c>
      <c r="F100" s="8">
        <f t="shared" si="3"/>
        <v>93</v>
      </c>
      <c r="G100" s="49" t="s">
        <v>9</v>
      </c>
      <c r="H100" s="34">
        <v>24594</v>
      </c>
      <c r="J100" s="36">
        <f t="shared" si="4"/>
        <v>52</v>
      </c>
    </row>
    <row r="101" spans="1:10" ht="19.5">
      <c r="A101" s="25" t="s">
        <v>153</v>
      </c>
      <c r="B101" s="6" t="s">
        <v>247</v>
      </c>
      <c r="C101" s="7">
        <v>22</v>
      </c>
      <c r="D101" s="8">
        <v>49</v>
      </c>
      <c r="E101" s="8">
        <v>45</v>
      </c>
      <c r="F101" s="8">
        <f t="shared" si="3"/>
        <v>94</v>
      </c>
      <c r="G101" s="49" t="s">
        <v>9</v>
      </c>
      <c r="H101" s="34">
        <v>26809</v>
      </c>
      <c r="J101" s="36">
        <f t="shared" si="4"/>
        <v>46</v>
      </c>
    </row>
    <row r="102" spans="1:10" ht="19.5">
      <c r="A102" s="25" t="s">
        <v>176</v>
      </c>
      <c r="B102" s="6" t="s">
        <v>29</v>
      </c>
      <c r="C102" s="7">
        <v>26</v>
      </c>
      <c r="D102" s="8">
        <v>48</v>
      </c>
      <c r="E102" s="8">
        <v>46</v>
      </c>
      <c r="F102" s="8">
        <f t="shared" si="3"/>
        <v>94</v>
      </c>
      <c r="G102" s="49" t="s">
        <v>9</v>
      </c>
      <c r="H102" s="34">
        <v>25737</v>
      </c>
      <c r="J102" s="36">
        <f t="shared" si="4"/>
        <v>49</v>
      </c>
    </row>
    <row r="103" spans="1:10" ht="19.5">
      <c r="A103" s="25" t="s">
        <v>280</v>
      </c>
      <c r="B103" s="6" t="s">
        <v>42</v>
      </c>
      <c r="C103" s="7">
        <v>9</v>
      </c>
      <c r="D103" s="8">
        <v>47</v>
      </c>
      <c r="E103" s="8">
        <v>47</v>
      </c>
      <c r="F103" s="8">
        <f t="shared" si="3"/>
        <v>94</v>
      </c>
      <c r="G103" s="49" t="s">
        <v>9</v>
      </c>
      <c r="H103" s="34">
        <v>23107</v>
      </c>
      <c r="J103" s="36">
        <f t="shared" si="4"/>
        <v>56</v>
      </c>
    </row>
    <row r="104" spans="1:10" ht="19.5">
      <c r="A104" s="95" t="s">
        <v>215</v>
      </c>
      <c r="B104" s="6" t="s">
        <v>29</v>
      </c>
      <c r="C104" s="7">
        <v>11</v>
      </c>
      <c r="D104" s="8">
        <v>47</v>
      </c>
      <c r="E104" s="8">
        <v>47</v>
      </c>
      <c r="F104" s="8">
        <f t="shared" si="3"/>
        <v>94</v>
      </c>
      <c r="G104" s="49" t="s">
        <v>9</v>
      </c>
      <c r="H104" s="34">
        <v>29060</v>
      </c>
      <c r="J104" s="36">
        <f t="shared" si="4"/>
        <v>40</v>
      </c>
    </row>
    <row r="105" spans="1:10" ht="19.5">
      <c r="A105" s="25" t="s">
        <v>279</v>
      </c>
      <c r="B105" s="6" t="s">
        <v>42</v>
      </c>
      <c r="C105" s="7">
        <v>17</v>
      </c>
      <c r="D105" s="8">
        <v>46</v>
      </c>
      <c r="E105" s="8">
        <v>48</v>
      </c>
      <c r="F105" s="8">
        <f t="shared" si="3"/>
        <v>94</v>
      </c>
      <c r="G105" s="49" t="s">
        <v>9</v>
      </c>
      <c r="H105" s="34">
        <v>23552</v>
      </c>
      <c r="J105" s="36">
        <f t="shared" si="4"/>
        <v>55</v>
      </c>
    </row>
    <row r="106" spans="1:10" ht="19.5">
      <c r="A106" s="25" t="s">
        <v>166</v>
      </c>
      <c r="B106" s="6" t="s">
        <v>29</v>
      </c>
      <c r="C106" s="7">
        <v>26</v>
      </c>
      <c r="D106" s="8">
        <v>46</v>
      </c>
      <c r="E106" s="8">
        <v>48</v>
      </c>
      <c r="F106" s="8">
        <f t="shared" ref="F106:F137" si="5">SUM(D106+E106)</f>
        <v>94</v>
      </c>
      <c r="G106" s="49" t="s">
        <v>9</v>
      </c>
      <c r="H106" s="34">
        <v>21290</v>
      </c>
      <c r="J106" s="36">
        <f t="shared" si="4"/>
        <v>61</v>
      </c>
    </row>
    <row r="107" spans="1:10" ht="19.5">
      <c r="A107" s="25" t="s">
        <v>303</v>
      </c>
      <c r="B107" s="6" t="s">
        <v>29</v>
      </c>
      <c r="C107" s="7">
        <v>17</v>
      </c>
      <c r="D107" s="8">
        <v>46</v>
      </c>
      <c r="E107" s="8">
        <v>48</v>
      </c>
      <c r="F107" s="8">
        <f t="shared" si="5"/>
        <v>94</v>
      </c>
      <c r="G107" s="49" t="s">
        <v>9</v>
      </c>
      <c r="H107" s="34">
        <v>18789</v>
      </c>
      <c r="J107" s="36">
        <f t="shared" si="4"/>
        <v>68</v>
      </c>
    </row>
    <row r="108" spans="1:10" ht="19.5">
      <c r="A108" s="25" t="s">
        <v>260</v>
      </c>
      <c r="B108" s="6" t="s">
        <v>129</v>
      </c>
      <c r="C108" s="7">
        <v>8</v>
      </c>
      <c r="D108" s="8">
        <v>51</v>
      </c>
      <c r="E108" s="8">
        <v>44</v>
      </c>
      <c r="F108" s="8">
        <f t="shared" si="5"/>
        <v>95</v>
      </c>
      <c r="G108" s="49" t="s">
        <v>9</v>
      </c>
      <c r="H108" s="34">
        <v>27027</v>
      </c>
      <c r="J108" s="36">
        <f t="shared" si="4"/>
        <v>46</v>
      </c>
    </row>
    <row r="109" spans="1:10" ht="19.5">
      <c r="A109" s="25" t="s">
        <v>223</v>
      </c>
      <c r="B109" s="6" t="s">
        <v>29</v>
      </c>
      <c r="C109" s="7">
        <v>25</v>
      </c>
      <c r="D109" s="8">
        <v>51</v>
      </c>
      <c r="E109" s="8">
        <v>44</v>
      </c>
      <c r="F109" s="8">
        <f t="shared" si="5"/>
        <v>95</v>
      </c>
      <c r="G109" s="49" t="s">
        <v>9</v>
      </c>
      <c r="H109" s="34">
        <v>20808</v>
      </c>
      <c r="J109" s="36">
        <f t="shared" si="4"/>
        <v>63</v>
      </c>
    </row>
    <row r="110" spans="1:10" ht="19.5">
      <c r="A110" s="97" t="s">
        <v>190</v>
      </c>
      <c r="B110" s="101" t="s">
        <v>29</v>
      </c>
      <c r="C110" s="102">
        <v>21</v>
      </c>
      <c r="D110" s="98">
        <v>50</v>
      </c>
      <c r="E110" s="98">
        <v>45</v>
      </c>
      <c r="F110" s="98">
        <f t="shared" si="5"/>
        <v>95</v>
      </c>
      <c r="G110" s="103" t="s">
        <v>9</v>
      </c>
      <c r="H110" s="104">
        <v>21804</v>
      </c>
      <c r="J110" s="36">
        <f t="shared" si="4"/>
        <v>60</v>
      </c>
    </row>
    <row r="111" spans="1:10" ht="19.5">
      <c r="A111" s="25" t="s">
        <v>81</v>
      </c>
      <c r="B111" s="6" t="s">
        <v>34</v>
      </c>
      <c r="C111" s="7">
        <v>14</v>
      </c>
      <c r="D111" s="8">
        <v>48</v>
      </c>
      <c r="E111" s="8">
        <v>47</v>
      </c>
      <c r="F111" s="8">
        <f t="shared" si="5"/>
        <v>95</v>
      </c>
      <c r="G111" s="49" t="s">
        <v>9</v>
      </c>
      <c r="H111" s="34">
        <v>30953</v>
      </c>
      <c r="J111" s="36">
        <f t="shared" si="4"/>
        <v>35</v>
      </c>
    </row>
    <row r="112" spans="1:10" ht="19.5">
      <c r="A112" s="25" t="s">
        <v>212</v>
      </c>
      <c r="B112" s="6" t="s">
        <v>247</v>
      </c>
      <c r="C112" s="7">
        <v>22</v>
      </c>
      <c r="D112" s="8">
        <v>48</v>
      </c>
      <c r="E112" s="8">
        <v>47</v>
      </c>
      <c r="F112" s="8">
        <f t="shared" si="5"/>
        <v>95</v>
      </c>
      <c r="G112" s="49" t="s">
        <v>9</v>
      </c>
      <c r="H112" s="34">
        <v>27510</v>
      </c>
      <c r="J112" s="36">
        <f t="shared" si="4"/>
        <v>44</v>
      </c>
    </row>
    <row r="113" spans="1:10" ht="19.5">
      <c r="A113" s="25" t="s">
        <v>218</v>
      </c>
      <c r="B113" s="6" t="s">
        <v>29</v>
      </c>
      <c r="C113" s="7">
        <v>21</v>
      </c>
      <c r="D113" s="8">
        <v>46</v>
      </c>
      <c r="E113" s="8">
        <v>49</v>
      </c>
      <c r="F113" s="8">
        <f t="shared" si="5"/>
        <v>95</v>
      </c>
      <c r="G113" s="49" t="s">
        <v>9</v>
      </c>
      <c r="H113" s="34">
        <v>29475</v>
      </c>
      <c r="J113" s="36">
        <f t="shared" si="4"/>
        <v>39</v>
      </c>
    </row>
    <row r="114" spans="1:10" ht="19.5">
      <c r="A114" s="25" t="s">
        <v>188</v>
      </c>
      <c r="B114" s="6" t="s">
        <v>27</v>
      </c>
      <c r="C114" s="7">
        <v>18</v>
      </c>
      <c r="D114" s="8">
        <v>46</v>
      </c>
      <c r="E114" s="8">
        <v>49</v>
      </c>
      <c r="F114" s="8">
        <f t="shared" si="5"/>
        <v>95</v>
      </c>
      <c r="G114" s="49" t="s">
        <v>9</v>
      </c>
      <c r="H114" s="34">
        <v>23497</v>
      </c>
      <c r="J114" s="36">
        <f t="shared" si="4"/>
        <v>55</v>
      </c>
    </row>
    <row r="115" spans="1:10" ht="19.5">
      <c r="A115" s="25" t="s">
        <v>117</v>
      </c>
      <c r="B115" s="6" t="s">
        <v>40</v>
      </c>
      <c r="C115" s="7">
        <v>13</v>
      </c>
      <c r="D115" s="8">
        <v>50</v>
      </c>
      <c r="E115" s="8">
        <v>46</v>
      </c>
      <c r="F115" s="8">
        <f t="shared" si="5"/>
        <v>96</v>
      </c>
      <c r="G115" s="49" t="s">
        <v>9</v>
      </c>
      <c r="H115" s="34">
        <v>23064</v>
      </c>
      <c r="J115" s="36">
        <f t="shared" si="4"/>
        <v>57</v>
      </c>
    </row>
    <row r="116" spans="1:10" ht="19.5">
      <c r="A116" s="25" t="s">
        <v>297</v>
      </c>
      <c r="B116" s="6" t="s">
        <v>40</v>
      </c>
      <c r="C116" s="7">
        <v>14</v>
      </c>
      <c r="D116" s="8">
        <v>50</v>
      </c>
      <c r="E116" s="8">
        <v>46</v>
      </c>
      <c r="F116" s="8">
        <f t="shared" si="5"/>
        <v>96</v>
      </c>
      <c r="G116" s="49" t="s">
        <v>9</v>
      </c>
      <c r="H116" s="34">
        <v>20058</v>
      </c>
      <c r="J116" s="36">
        <f t="shared" si="4"/>
        <v>65</v>
      </c>
    </row>
    <row r="117" spans="1:10" ht="19.5">
      <c r="A117" s="25" t="s">
        <v>196</v>
      </c>
      <c r="B117" s="6" t="s">
        <v>29</v>
      </c>
      <c r="C117" s="7">
        <v>24</v>
      </c>
      <c r="D117" s="8">
        <v>49</v>
      </c>
      <c r="E117" s="8">
        <v>47</v>
      </c>
      <c r="F117" s="8">
        <f t="shared" si="5"/>
        <v>96</v>
      </c>
      <c r="G117" s="49" t="s">
        <v>9</v>
      </c>
      <c r="H117" s="34">
        <v>28353</v>
      </c>
      <c r="J117" s="36">
        <f t="shared" si="4"/>
        <v>42</v>
      </c>
    </row>
    <row r="118" spans="1:10" ht="19.5">
      <c r="A118" s="25" t="s">
        <v>309</v>
      </c>
      <c r="B118" s="6" t="s">
        <v>247</v>
      </c>
      <c r="C118" s="7">
        <v>17</v>
      </c>
      <c r="D118" s="8">
        <v>48</v>
      </c>
      <c r="E118" s="8">
        <v>48</v>
      </c>
      <c r="F118" s="8">
        <f t="shared" si="5"/>
        <v>96</v>
      </c>
      <c r="G118" s="49" t="s">
        <v>9</v>
      </c>
      <c r="H118" s="34">
        <v>16781</v>
      </c>
      <c r="J118" s="36">
        <f t="shared" si="4"/>
        <v>74</v>
      </c>
    </row>
    <row r="119" spans="1:10" ht="19.5">
      <c r="A119" s="95" t="s">
        <v>173</v>
      </c>
      <c r="B119" s="6" t="s">
        <v>29</v>
      </c>
      <c r="C119" s="7">
        <v>22</v>
      </c>
      <c r="D119" s="8">
        <v>48</v>
      </c>
      <c r="E119" s="8">
        <v>48</v>
      </c>
      <c r="F119" s="8">
        <f t="shared" si="5"/>
        <v>96</v>
      </c>
      <c r="G119" s="49" t="s">
        <v>9</v>
      </c>
      <c r="H119" s="34">
        <v>26288</v>
      </c>
      <c r="J119" s="36">
        <f t="shared" si="4"/>
        <v>48</v>
      </c>
    </row>
    <row r="120" spans="1:10" ht="19.5">
      <c r="A120" s="25" t="s">
        <v>321</v>
      </c>
      <c r="B120" s="6" t="s">
        <v>29</v>
      </c>
      <c r="C120" s="7">
        <v>20</v>
      </c>
      <c r="D120" s="8">
        <v>45</v>
      </c>
      <c r="E120" s="8">
        <v>51</v>
      </c>
      <c r="F120" s="8">
        <f t="shared" si="5"/>
        <v>96</v>
      </c>
      <c r="G120" s="49" t="s">
        <v>9</v>
      </c>
      <c r="H120" s="34">
        <v>31971</v>
      </c>
      <c r="J120" s="36">
        <f t="shared" si="4"/>
        <v>32</v>
      </c>
    </row>
    <row r="121" spans="1:10" ht="19.5">
      <c r="A121" s="25" t="s">
        <v>261</v>
      </c>
      <c r="B121" s="6" t="s">
        <v>127</v>
      </c>
      <c r="C121" s="7">
        <v>18</v>
      </c>
      <c r="D121" s="8">
        <v>45</v>
      </c>
      <c r="E121" s="8">
        <v>51</v>
      </c>
      <c r="F121" s="8">
        <f t="shared" si="5"/>
        <v>96</v>
      </c>
      <c r="G121" s="49" t="s">
        <v>9</v>
      </c>
      <c r="H121" s="34">
        <v>26942</v>
      </c>
      <c r="J121" s="36">
        <f t="shared" si="4"/>
        <v>46</v>
      </c>
    </row>
    <row r="122" spans="1:10" ht="19.5">
      <c r="A122" s="25" t="s">
        <v>147</v>
      </c>
      <c r="B122" s="6" t="s">
        <v>247</v>
      </c>
      <c r="C122" s="7">
        <v>20</v>
      </c>
      <c r="D122" s="8">
        <v>45</v>
      </c>
      <c r="E122" s="8">
        <v>51</v>
      </c>
      <c r="F122" s="8">
        <f t="shared" si="5"/>
        <v>96</v>
      </c>
      <c r="G122" s="49" t="s">
        <v>9</v>
      </c>
      <c r="H122" s="34">
        <v>25613</v>
      </c>
      <c r="J122" s="36">
        <f t="shared" si="4"/>
        <v>50</v>
      </c>
    </row>
    <row r="123" spans="1:10" ht="19.5">
      <c r="A123" s="25" t="s">
        <v>320</v>
      </c>
      <c r="B123" s="6" t="s">
        <v>127</v>
      </c>
      <c r="C123" s="7">
        <v>15</v>
      </c>
      <c r="D123" s="8">
        <v>43</v>
      </c>
      <c r="E123" s="8">
        <v>53</v>
      </c>
      <c r="F123" s="8">
        <f t="shared" si="5"/>
        <v>96</v>
      </c>
      <c r="G123" s="49" t="s">
        <v>9</v>
      </c>
      <c r="H123" s="34">
        <v>29650</v>
      </c>
      <c r="J123" s="36">
        <f t="shared" si="4"/>
        <v>39</v>
      </c>
    </row>
    <row r="124" spans="1:10" ht="19.5">
      <c r="A124" s="25" t="s">
        <v>145</v>
      </c>
      <c r="B124" s="6" t="s">
        <v>247</v>
      </c>
      <c r="C124" s="7">
        <v>16</v>
      </c>
      <c r="D124" s="8">
        <v>52</v>
      </c>
      <c r="E124" s="8">
        <v>45</v>
      </c>
      <c r="F124" s="8">
        <f t="shared" si="5"/>
        <v>97</v>
      </c>
      <c r="G124" s="49" t="s">
        <v>9</v>
      </c>
      <c r="H124" s="34">
        <v>23839</v>
      </c>
      <c r="J124" s="36">
        <f t="shared" si="4"/>
        <v>54</v>
      </c>
    </row>
    <row r="125" spans="1:10" ht="19.5">
      <c r="A125" s="25" t="s">
        <v>98</v>
      </c>
      <c r="B125" s="6" t="s">
        <v>127</v>
      </c>
      <c r="C125" s="7">
        <v>13</v>
      </c>
      <c r="D125" s="8">
        <v>48</v>
      </c>
      <c r="E125" s="8">
        <v>49</v>
      </c>
      <c r="F125" s="8">
        <f t="shared" si="5"/>
        <v>97</v>
      </c>
      <c r="G125" s="49" t="s">
        <v>9</v>
      </c>
      <c r="H125" s="34">
        <v>22573</v>
      </c>
      <c r="J125" s="36">
        <f t="shared" si="4"/>
        <v>58</v>
      </c>
    </row>
    <row r="126" spans="1:10" ht="19.5">
      <c r="A126" s="25" t="s">
        <v>39</v>
      </c>
      <c r="B126" s="6" t="s">
        <v>34</v>
      </c>
      <c r="C126" s="7">
        <v>16</v>
      </c>
      <c r="D126" s="8">
        <v>48</v>
      </c>
      <c r="E126" s="8">
        <v>49</v>
      </c>
      <c r="F126" s="8">
        <f t="shared" si="5"/>
        <v>97</v>
      </c>
      <c r="G126" s="49" t="s">
        <v>9</v>
      </c>
      <c r="H126" s="34">
        <v>21614</v>
      </c>
      <c r="J126" s="36">
        <f t="shared" si="4"/>
        <v>61</v>
      </c>
    </row>
    <row r="127" spans="1:10" ht="19.5">
      <c r="A127" s="25" t="s">
        <v>113</v>
      </c>
      <c r="B127" s="6" t="s">
        <v>127</v>
      </c>
      <c r="C127" s="7">
        <v>25</v>
      </c>
      <c r="D127" s="8">
        <v>46</v>
      </c>
      <c r="E127" s="8">
        <v>51</v>
      </c>
      <c r="F127" s="8">
        <f t="shared" si="5"/>
        <v>97</v>
      </c>
      <c r="G127" s="49" t="s">
        <v>9</v>
      </c>
      <c r="H127" s="34">
        <v>25110</v>
      </c>
      <c r="J127" s="36">
        <f t="shared" si="4"/>
        <v>51</v>
      </c>
    </row>
    <row r="128" spans="1:10" ht="19.5">
      <c r="A128" s="25" t="s">
        <v>208</v>
      </c>
      <c r="B128" s="6" t="s">
        <v>29</v>
      </c>
      <c r="C128" s="7">
        <v>22</v>
      </c>
      <c r="D128" s="8">
        <v>52</v>
      </c>
      <c r="E128" s="8">
        <v>46</v>
      </c>
      <c r="F128" s="8">
        <f t="shared" si="5"/>
        <v>98</v>
      </c>
      <c r="G128" s="49" t="s">
        <v>9</v>
      </c>
      <c r="H128" s="34">
        <v>17292</v>
      </c>
      <c r="J128" s="36">
        <f t="shared" si="4"/>
        <v>72</v>
      </c>
    </row>
    <row r="129" spans="1:10" ht="19.5">
      <c r="A129" s="25" t="s">
        <v>186</v>
      </c>
      <c r="B129" s="6" t="s">
        <v>29</v>
      </c>
      <c r="C129" s="7">
        <v>18</v>
      </c>
      <c r="D129" s="8">
        <v>50</v>
      </c>
      <c r="E129" s="8">
        <v>48</v>
      </c>
      <c r="F129" s="8">
        <f t="shared" si="5"/>
        <v>98</v>
      </c>
      <c r="G129" s="49" t="s">
        <v>9</v>
      </c>
      <c r="H129" s="34">
        <v>24030</v>
      </c>
      <c r="J129" s="36">
        <f t="shared" si="4"/>
        <v>54</v>
      </c>
    </row>
    <row r="130" spans="1:10" ht="19.5">
      <c r="A130" s="95" t="s">
        <v>314</v>
      </c>
      <c r="B130" s="6" t="s">
        <v>129</v>
      </c>
      <c r="C130" s="7">
        <v>21</v>
      </c>
      <c r="D130" s="8">
        <v>50</v>
      </c>
      <c r="E130" s="8">
        <v>48</v>
      </c>
      <c r="F130" s="8">
        <f t="shared" si="5"/>
        <v>98</v>
      </c>
      <c r="G130" s="49" t="s">
        <v>9</v>
      </c>
      <c r="H130" s="34">
        <v>22553</v>
      </c>
      <c r="J130" s="36">
        <f t="shared" si="4"/>
        <v>58</v>
      </c>
    </row>
    <row r="131" spans="1:10" ht="19.5">
      <c r="A131" s="25" t="s">
        <v>156</v>
      </c>
      <c r="B131" s="6" t="s">
        <v>247</v>
      </c>
      <c r="C131" s="7">
        <v>22</v>
      </c>
      <c r="D131" s="8">
        <v>49</v>
      </c>
      <c r="E131" s="8">
        <v>49</v>
      </c>
      <c r="F131" s="8">
        <f t="shared" si="5"/>
        <v>98</v>
      </c>
      <c r="G131" s="49" t="s">
        <v>9</v>
      </c>
      <c r="H131" s="34">
        <v>19662</v>
      </c>
      <c r="J131" s="36">
        <f t="shared" si="4"/>
        <v>66</v>
      </c>
    </row>
    <row r="132" spans="1:10" ht="19.5">
      <c r="A132" s="25" t="s">
        <v>41</v>
      </c>
      <c r="B132" s="6" t="s">
        <v>25</v>
      </c>
      <c r="C132" s="7">
        <v>16</v>
      </c>
      <c r="D132" s="8">
        <v>46</v>
      </c>
      <c r="E132" s="8">
        <v>52</v>
      </c>
      <c r="F132" s="8">
        <f t="shared" si="5"/>
        <v>98</v>
      </c>
      <c r="G132" s="49" t="s">
        <v>9</v>
      </c>
      <c r="H132" s="34">
        <v>24177</v>
      </c>
      <c r="J132" s="36">
        <f t="shared" ref="J132:J186" si="6" xml:space="preserve"> DATEDIF(H132,$J$6,"y")</f>
        <v>54</v>
      </c>
    </row>
    <row r="133" spans="1:10" ht="19.5">
      <c r="A133" s="25" t="s">
        <v>275</v>
      </c>
      <c r="B133" s="6" t="s">
        <v>27</v>
      </c>
      <c r="C133" s="7">
        <v>16</v>
      </c>
      <c r="D133" s="8">
        <v>51</v>
      </c>
      <c r="E133" s="8">
        <v>48</v>
      </c>
      <c r="F133" s="8">
        <f t="shared" si="5"/>
        <v>99</v>
      </c>
      <c r="G133" s="49" t="s">
        <v>9</v>
      </c>
      <c r="H133" s="34">
        <v>24008</v>
      </c>
      <c r="J133" s="36">
        <f t="shared" si="6"/>
        <v>54</v>
      </c>
    </row>
    <row r="134" spans="1:10" ht="19.5">
      <c r="A134" s="25" t="s">
        <v>97</v>
      </c>
      <c r="B134" s="6" t="s">
        <v>127</v>
      </c>
      <c r="C134" s="7">
        <v>18</v>
      </c>
      <c r="D134" s="8">
        <v>47</v>
      </c>
      <c r="E134" s="8">
        <v>52</v>
      </c>
      <c r="F134" s="8">
        <f t="shared" si="5"/>
        <v>99</v>
      </c>
      <c r="G134" s="49" t="s">
        <v>9</v>
      </c>
      <c r="H134" s="34">
        <v>19578</v>
      </c>
      <c r="J134" s="36">
        <f t="shared" si="6"/>
        <v>66</v>
      </c>
    </row>
    <row r="135" spans="1:10" ht="19.5">
      <c r="A135" s="25" t="s">
        <v>189</v>
      </c>
      <c r="B135" s="6" t="s">
        <v>27</v>
      </c>
      <c r="C135" s="7">
        <v>15</v>
      </c>
      <c r="D135" s="8">
        <v>46</v>
      </c>
      <c r="E135" s="8">
        <v>53</v>
      </c>
      <c r="F135" s="8">
        <f t="shared" si="5"/>
        <v>99</v>
      </c>
      <c r="G135" s="49" t="s">
        <v>9</v>
      </c>
      <c r="H135" s="34">
        <v>22058</v>
      </c>
      <c r="J135" s="36">
        <f t="shared" si="6"/>
        <v>59</v>
      </c>
    </row>
    <row r="136" spans="1:10" ht="19.5">
      <c r="A136" s="25" t="s">
        <v>289</v>
      </c>
      <c r="B136" s="6" t="s">
        <v>127</v>
      </c>
      <c r="C136" s="7">
        <v>15</v>
      </c>
      <c r="D136" s="8">
        <v>53</v>
      </c>
      <c r="E136" s="8">
        <v>47</v>
      </c>
      <c r="F136" s="8">
        <f t="shared" si="5"/>
        <v>100</v>
      </c>
      <c r="G136" s="49" t="s">
        <v>9</v>
      </c>
      <c r="H136" s="34">
        <v>21916</v>
      </c>
      <c r="J136" s="36">
        <f t="shared" si="6"/>
        <v>60</v>
      </c>
    </row>
    <row r="137" spans="1:10" ht="19.5">
      <c r="A137" s="25" t="s">
        <v>101</v>
      </c>
      <c r="B137" s="6" t="s">
        <v>29</v>
      </c>
      <c r="C137" s="7">
        <v>22</v>
      </c>
      <c r="D137" s="8">
        <v>51</v>
      </c>
      <c r="E137" s="8">
        <v>49</v>
      </c>
      <c r="F137" s="8">
        <f t="shared" si="5"/>
        <v>100</v>
      </c>
      <c r="G137" s="49" t="s">
        <v>9</v>
      </c>
      <c r="H137" s="34">
        <v>25427</v>
      </c>
      <c r="J137" s="36">
        <f t="shared" si="6"/>
        <v>50</v>
      </c>
    </row>
    <row r="138" spans="1:10" ht="19.5">
      <c r="A138" s="25" t="s">
        <v>276</v>
      </c>
      <c r="B138" s="6" t="s">
        <v>34</v>
      </c>
      <c r="C138" s="7">
        <v>22</v>
      </c>
      <c r="D138" s="8">
        <v>51</v>
      </c>
      <c r="E138" s="8">
        <v>49</v>
      </c>
      <c r="F138" s="8">
        <f t="shared" ref="F138:F169" si="7">SUM(D138+E138)</f>
        <v>100</v>
      </c>
      <c r="G138" s="49" t="s">
        <v>9</v>
      </c>
      <c r="H138" s="34">
        <v>23880</v>
      </c>
      <c r="J138" s="36">
        <f t="shared" si="6"/>
        <v>54</v>
      </c>
    </row>
    <row r="139" spans="1:10" ht="19.5">
      <c r="A139" s="25" t="s">
        <v>171</v>
      </c>
      <c r="B139" s="6" t="s">
        <v>29</v>
      </c>
      <c r="C139" s="7">
        <v>25</v>
      </c>
      <c r="D139" s="8">
        <v>50</v>
      </c>
      <c r="E139" s="8">
        <v>50</v>
      </c>
      <c r="F139" s="8">
        <f t="shared" si="7"/>
        <v>100</v>
      </c>
      <c r="G139" s="49" t="s">
        <v>9</v>
      </c>
      <c r="H139" s="34">
        <v>21457</v>
      </c>
      <c r="J139" s="36">
        <f t="shared" si="6"/>
        <v>61</v>
      </c>
    </row>
    <row r="140" spans="1:10" ht="19.5">
      <c r="A140" s="25" t="s">
        <v>273</v>
      </c>
      <c r="B140" s="6" t="s">
        <v>25</v>
      </c>
      <c r="C140" s="7">
        <v>13</v>
      </c>
      <c r="D140" s="8">
        <v>49</v>
      </c>
      <c r="E140" s="8">
        <v>51</v>
      </c>
      <c r="F140" s="8">
        <f t="shared" si="7"/>
        <v>100</v>
      </c>
      <c r="G140" s="49" t="s">
        <v>9</v>
      </c>
      <c r="H140" s="34">
        <v>24521</v>
      </c>
      <c r="J140" s="36">
        <f t="shared" si="6"/>
        <v>53</v>
      </c>
    </row>
    <row r="141" spans="1:10" ht="19.5">
      <c r="A141" s="25" t="s">
        <v>179</v>
      </c>
      <c r="B141" s="6" t="s">
        <v>29</v>
      </c>
      <c r="C141" s="7">
        <v>22</v>
      </c>
      <c r="D141" s="8">
        <v>49</v>
      </c>
      <c r="E141" s="8">
        <v>51</v>
      </c>
      <c r="F141" s="8">
        <f t="shared" si="7"/>
        <v>100</v>
      </c>
      <c r="G141" s="49" t="s">
        <v>9</v>
      </c>
      <c r="H141" s="34">
        <v>22767</v>
      </c>
      <c r="J141" s="36">
        <f t="shared" si="6"/>
        <v>57</v>
      </c>
    </row>
    <row r="142" spans="1:10" ht="19.5">
      <c r="A142" s="25" t="s">
        <v>118</v>
      </c>
      <c r="B142" s="6" t="s">
        <v>33</v>
      </c>
      <c r="C142" s="7">
        <v>15</v>
      </c>
      <c r="D142" s="8">
        <v>48</v>
      </c>
      <c r="E142" s="8">
        <v>52</v>
      </c>
      <c r="F142" s="8">
        <f t="shared" si="7"/>
        <v>100</v>
      </c>
      <c r="G142" s="49" t="s">
        <v>9</v>
      </c>
      <c r="H142" s="34">
        <v>23141</v>
      </c>
      <c r="J142" s="36">
        <f t="shared" si="6"/>
        <v>56</v>
      </c>
    </row>
    <row r="143" spans="1:10" ht="19.5">
      <c r="A143" s="25" t="s">
        <v>228</v>
      </c>
      <c r="B143" s="6" t="s">
        <v>34</v>
      </c>
      <c r="C143" s="7">
        <v>18</v>
      </c>
      <c r="D143" s="8">
        <v>50</v>
      </c>
      <c r="E143" s="8">
        <v>51</v>
      </c>
      <c r="F143" s="8">
        <f t="shared" si="7"/>
        <v>101</v>
      </c>
      <c r="G143" s="49" t="s">
        <v>9</v>
      </c>
      <c r="H143" s="34">
        <v>33149</v>
      </c>
      <c r="J143" s="36">
        <f t="shared" si="6"/>
        <v>29</v>
      </c>
    </row>
    <row r="144" spans="1:10" ht="19.5">
      <c r="A144" s="25" t="s">
        <v>269</v>
      </c>
      <c r="B144" s="6" t="s">
        <v>25</v>
      </c>
      <c r="C144" s="7">
        <v>15</v>
      </c>
      <c r="D144" s="8">
        <v>49</v>
      </c>
      <c r="E144" s="8">
        <v>52</v>
      </c>
      <c r="F144" s="8">
        <f t="shared" si="7"/>
        <v>101</v>
      </c>
      <c r="G144" s="49" t="s">
        <v>9</v>
      </c>
      <c r="H144" s="34">
        <v>25147</v>
      </c>
      <c r="J144" s="36">
        <f t="shared" si="6"/>
        <v>51</v>
      </c>
    </row>
    <row r="145" spans="1:10" ht="19.5">
      <c r="A145" s="25" t="s">
        <v>154</v>
      </c>
      <c r="B145" s="6" t="s">
        <v>247</v>
      </c>
      <c r="C145" s="7">
        <v>24</v>
      </c>
      <c r="D145" s="8">
        <v>48</v>
      </c>
      <c r="E145" s="8">
        <v>53</v>
      </c>
      <c r="F145" s="8">
        <f t="shared" si="7"/>
        <v>101</v>
      </c>
      <c r="G145" s="49" t="s">
        <v>9</v>
      </c>
      <c r="H145" s="34">
        <v>27603</v>
      </c>
      <c r="J145" s="36">
        <f t="shared" si="6"/>
        <v>44</v>
      </c>
    </row>
    <row r="146" spans="1:10" ht="19.5">
      <c r="A146" s="25" t="s">
        <v>274</v>
      </c>
      <c r="B146" s="6" t="s">
        <v>30</v>
      </c>
      <c r="C146" s="7">
        <v>14</v>
      </c>
      <c r="D146" s="8">
        <v>55</v>
      </c>
      <c r="E146" s="8">
        <v>47</v>
      </c>
      <c r="F146" s="8">
        <f t="shared" si="7"/>
        <v>102</v>
      </c>
      <c r="G146" s="49" t="s">
        <v>9</v>
      </c>
      <c r="H146" s="34">
        <v>24506</v>
      </c>
      <c r="J146" s="36">
        <f t="shared" si="6"/>
        <v>53</v>
      </c>
    </row>
    <row r="147" spans="1:10" ht="19.5">
      <c r="A147" s="25" t="s">
        <v>180</v>
      </c>
      <c r="B147" s="6" t="s">
        <v>29</v>
      </c>
      <c r="C147" s="7">
        <v>21</v>
      </c>
      <c r="D147" s="8">
        <v>53</v>
      </c>
      <c r="E147" s="8">
        <v>49</v>
      </c>
      <c r="F147" s="8">
        <f t="shared" si="7"/>
        <v>102</v>
      </c>
      <c r="G147" s="49" t="s">
        <v>9</v>
      </c>
      <c r="H147" s="34">
        <v>27809</v>
      </c>
      <c r="J147" s="36">
        <f t="shared" si="6"/>
        <v>44</v>
      </c>
    </row>
    <row r="148" spans="1:10" ht="19.5">
      <c r="A148" s="95" t="s">
        <v>120</v>
      </c>
      <c r="B148" s="6" t="s">
        <v>33</v>
      </c>
      <c r="C148" s="7">
        <v>14</v>
      </c>
      <c r="D148" s="8">
        <v>53</v>
      </c>
      <c r="E148" s="8">
        <v>49</v>
      </c>
      <c r="F148" s="8">
        <f t="shared" si="7"/>
        <v>102</v>
      </c>
      <c r="G148" s="49" t="s">
        <v>9</v>
      </c>
      <c r="H148" s="34">
        <v>25038</v>
      </c>
      <c r="J148" s="36">
        <f t="shared" si="6"/>
        <v>51</v>
      </c>
    </row>
    <row r="149" spans="1:10" ht="19.5">
      <c r="A149" s="25" t="s">
        <v>233</v>
      </c>
      <c r="B149" s="6" t="s">
        <v>34</v>
      </c>
      <c r="C149" s="7">
        <v>28</v>
      </c>
      <c r="D149" s="8">
        <v>52</v>
      </c>
      <c r="E149" s="8">
        <v>51</v>
      </c>
      <c r="F149" s="8">
        <f t="shared" si="7"/>
        <v>103</v>
      </c>
      <c r="G149" s="49" t="s">
        <v>9</v>
      </c>
      <c r="H149" s="34">
        <v>31772</v>
      </c>
      <c r="J149" s="36">
        <f t="shared" si="6"/>
        <v>33</v>
      </c>
    </row>
    <row r="150" spans="1:10" ht="19.5">
      <c r="A150" s="25" t="s">
        <v>76</v>
      </c>
      <c r="B150" s="6" t="s">
        <v>36</v>
      </c>
      <c r="C150" s="7">
        <v>23</v>
      </c>
      <c r="D150" s="8">
        <v>51</v>
      </c>
      <c r="E150" s="8">
        <v>52</v>
      </c>
      <c r="F150" s="8">
        <f t="shared" si="7"/>
        <v>103</v>
      </c>
      <c r="G150" s="49" t="s">
        <v>9</v>
      </c>
      <c r="H150" s="34">
        <v>26150</v>
      </c>
      <c r="J150" s="36">
        <f t="shared" si="6"/>
        <v>48</v>
      </c>
    </row>
    <row r="151" spans="1:10" ht="19.5">
      <c r="A151" s="25" t="s">
        <v>296</v>
      </c>
      <c r="B151" s="6" t="s">
        <v>34</v>
      </c>
      <c r="C151" s="7">
        <v>19</v>
      </c>
      <c r="D151" s="8">
        <v>50</v>
      </c>
      <c r="E151" s="8">
        <v>53</v>
      </c>
      <c r="F151" s="8">
        <f t="shared" si="7"/>
        <v>103</v>
      </c>
      <c r="G151" s="49" t="s">
        <v>9</v>
      </c>
      <c r="H151" s="34">
        <v>20217</v>
      </c>
      <c r="J151" s="36">
        <f t="shared" si="6"/>
        <v>64</v>
      </c>
    </row>
    <row r="152" spans="1:10" ht="19.5">
      <c r="A152" s="25" t="s">
        <v>292</v>
      </c>
      <c r="B152" s="6" t="s">
        <v>40</v>
      </c>
      <c r="C152" s="7">
        <v>20</v>
      </c>
      <c r="D152" s="8">
        <v>55</v>
      </c>
      <c r="E152" s="8">
        <v>49</v>
      </c>
      <c r="F152" s="8">
        <f t="shared" si="7"/>
        <v>104</v>
      </c>
      <c r="G152" s="49" t="s">
        <v>9</v>
      </c>
      <c r="H152" s="34">
        <v>21309</v>
      </c>
      <c r="J152" s="36">
        <f t="shared" si="6"/>
        <v>61</v>
      </c>
    </row>
    <row r="153" spans="1:10" ht="19.5">
      <c r="A153" s="25" t="s">
        <v>291</v>
      </c>
      <c r="B153" s="6" t="s">
        <v>40</v>
      </c>
      <c r="C153" s="7">
        <v>24</v>
      </c>
      <c r="D153" s="8">
        <v>52</v>
      </c>
      <c r="E153" s="8">
        <v>52</v>
      </c>
      <c r="F153" s="8">
        <f t="shared" si="7"/>
        <v>104</v>
      </c>
      <c r="G153" s="49" t="s">
        <v>9</v>
      </c>
      <c r="H153" s="34">
        <v>21518</v>
      </c>
      <c r="J153" s="36">
        <f t="shared" si="6"/>
        <v>61</v>
      </c>
    </row>
    <row r="154" spans="1:10" ht="19.5">
      <c r="A154" s="25" t="s">
        <v>77</v>
      </c>
      <c r="B154" s="6" t="s">
        <v>36</v>
      </c>
      <c r="C154" s="7">
        <v>15</v>
      </c>
      <c r="D154" s="8">
        <v>51</v>
      </c>
      <c r="E154" s="8">
        <v>53</v>
      </c>
      <c r="F154" s="8">
        <f t="shared" si="7"/>
        <v>104</v>
      </c>
      <c r="G154" s="49" t="s">
        <v>9</v>
      </c>
      <c r="H154" s="34">
        <v>27996</v>
      </c>
      <c r="J154" s="36">
        <f t="shared" si="6"/>
        <v>43</v>
      </c>
    </row>
    <row r="155" spans="1:10" ht="19.5">
      <c r="A155" s="25" t="s">
        <v>185</v>
      </c>
      <c r="B155" s="6" t="s">
        <v>29</v>
      </c>
      <c r="C155" s="7">
        <v>19</v>
      </c>
      <c r="D155" s="8">
        <v>54</v>
      </c>
      <c r="E155" s="8">
        <v>51</v>
      </c>
      <c r="F155" s="8">
        <f t="shared" si="7"/>
        <v>105</v>
      </c>
      <c r="G155" s="49" t="s">
        <v>9</v>
      </c>
      <c r="H155" s="34">
        <v>25636</v>
      </c>
      <c r="J155" s="36">
        <f t="shared" si="6"/>
        <v>50</v>
      </c>
    </row>
    <row r="156" spans="1:10" ht="19.5">
      <c r="A156" s="25" t="s">
        <v>96</v>
      </c>
      <c r="B156" s="6" t="s">
        <v>127</v>
      </c>
      <c r="C156" s="7">
        <v>17</v>
      </c>
      <c r="D156" s="8">
        <v>53</v>
      </c>
      <c r="E156" s="8">
        <v>53</v>
      </c>
      <c r="F156" s="8">
        <f t="shared" si="7"/>
        <v>106</v>
      </c>
      <c r="G156" s="49" t="s">
        <v>9</v>
      </c>
      <c r="H156" s="34">
        <v>23449</v>
      </c>
      <c r="J156" s="36">
        <f t="shared" si="6"/>
        <v>56</v>
      </c>
    </row>
    <row r="157" spans="1:10" ht="19.5">
      <c r="A157" s="25" t="s">
        <v>282</v>
      </c>
      <c r="B157" s="6" t="s">
        <v>127</v>
      </c>
      <c r="C157" s="7">
        <v>21</v>
      </c>
      <c r="D157" s="8">
        <v>53</v>
      </c>
      <c r="E157" s="8">
        <v>53</v>
      </c>
      <c r="F157" s="8">
        <f t="shared" si="7"/>
        <v>106</v>
      </c>
      <c r="G157" s="49" t="s">
        <v>9</v>
      </c>
      <c r="H157" s="34">
        <v>22754</v>
      </c>
      <c r="J157" s="36">
        <f t="shared" si="6"/>
        <v>57</v>
      </c>
    </row>
    <row r="158" spans="1:10" ht="19.5">
      <c r="A158" s="25" t="s">
        <v>138</v>
      </c>
      <c r="B158" s="6" t="s">
        <v>29</v>
      </c>
      <c r="C158" s="7">
        <v>23</v>
      </c>
      <c r="D158" s="8">
        <v>53</v>
      </c>
      <c r="E158" s="8">
        <v>53</v>
      </c>
      <c r="F158" s="8">
        <f t="shared" si="7"/>
        <v>106</v>
      </c>
      <c r="G158" s="49" t="s">
        <v>9</v>
      </c>
      <c r="H158" s="34">
        <v>22292</v>
      </c>
      <c r="J158" s="36">
        <f t="shared" si="6"/>
        <v>59</v>
      </c>
    </row>
    <row r="159" spans="1:10" ht="19.5">
      <c r="A159" s="95" t="s">
        <v>313</v>
      </c>
      <c r="B159" s="6" t="s">
        <v>40</v>
      </c>
      <c r="C159" s="7">
        <v>21</v>
      </c>
      <c r="D159" s="8">
        <v>53</v>
      </c>
      <c r="E159" s="8">
        <v>53</v>
      </c>
      <c r="F159" s="8">
        <f t="shared" si="7"/>
        <v>106</v>
      </c>
      <c r="G159" s="49" t="s">
        <v>9</v>
      </c>
      <c r="H159" s="34">
        <v>24239</v>
      </c>
      <c r="J159" s="36">
        <f t="shared" si="6"/>
        <v>53</v>
      </c>
    </row>
    <row r="160" spans="1:10" ht="19.5">
      <c r="A160" s="25" t="s">
        <v>83</v>
      </c>
      <c r="B160" s="6" t="s">
        <v>34</v>
      </c>
      <c r="C160" s="7">
        <v>27</v>
      </c>
      <c r="D160" s="8">
        <v>52</v>
      </c>
      <c r="E160" s="8">
        <v>54</v>
      </c>
      <c r="F160" s="8">
        <f t="shared" si="7"/>
        <v>106</v>
      </c>
      <c r="G160" s="49" t="s">
        <v>9</v>
      </c>
      <c r="H160" s="34">
        <v>21570</v>
      </c>
      <c r="J160" s="36">
        <f t="shared" si="6"/>
        <v>61</v>
      </c>
    </row>
    <row r="161" spans="1:10" ht="19.5">
      <c r="A161" s="25" t="s">
        <v>277</v>
      </c>
      <c r="B161" s="6" t="s">
        <v>29</v>
      </c>
      <c r="C161" s="7">
        <v>29</v>
      </c>
      <c r="D161" s="8">
        <v>48</v>
      </c>
      <c r="E161" s="8">
        <v>58</v>
      </c>
      <c r="F161" s="8">
        <f t="shared" si="7"/>
        <v>106</v>
      </c>
      <c r="G161" s="49" t="s">
        <v>9</v>
      </c>
      <c r="H161" s="34">
        <v>23727</v>
      </c>
      <c r="J161" s="36">
        <f t="shared" si="6"/>
        <v>55</v>
      </c>
    </row>
    <row r="162" spans="1:10" ht="19.5">
      <c r="A162" s="25" t="s">
        <v>121</v>
      </c>
      <c r="B162" s="6" t="s">
        <v>29</v>
      </c>
      <c r="C162" s="7">
        <v>18</v>
      </c>
      <c r="D162" s="8">
        <v>53</v>
      </c>
      <c r="E162" s="8">
        <v>54</v>
      </c>
      <c r="F162" s="8">
        <f t="shared" si="7"/>
        <v>107</v>
      </c>
      <c r="G162" s="49" t="s">
        <v>9</v>
      </c>
      <c r="H162" s="34">
        <v>26004</v>
      </c>
      <c r="J162" s="36">
        <f t="shared" si="6"/>
        <v>49</v>
      </c>
    </row>
    <row r="163" spans="1:10" ht="19.5">
      <c r="A163" s="25" t="s">
        <v>161</v>
      </c>
      <c r="B163" s="6" t="s">
        <v>29</v>
      </c>
      <c r="C163" s="7">
        <v>28</v>
      </c>
      <c r="D163" s="8">
        <v>51</v>
      </c>
      <c r="E163" s="8">
        <v>56</v>
      </c>
      <c r="F163" s="8">
        <f t="shared" si="7"/>
        <v>107</v>
      </c>
      <c r="G163" s="49" t="s">
        <v>9</v>
      </c>
      <c r="H163" s="34">
        <v>22973</v>
      </c>
      <c r="J163" s="36">
        <f t="shared" si="6"/>
        <v>57</v>
      </c>
    </row>
    <row r="164" spans="1:10" ht="19.5">
      <c r="A164" s="95" t="s">
        <v>312</v>
      </c>
      <c r="B164" s="6" t="s">
        <v>25</v>
      </c>
      <c r="C164" s="7">
        <v>19</v>
      </c>
      <c r="D164" s="8">
        <v>51</v>
      </c>
      <c r="E164" s="8">
        <v>56</v>
      </c>
      <c r="F164" s="8">
        <f t="shared" si="7"/>
        <v>107</v>
      </c>
      <c r="G164" s="49" t="s">
        <v>9</v>
      </c>
      <c r="H164" s="34">
        <v>34840</v>
      </c>
      <c r="J164" s="36">
        <f t="shared" si="6"/>
        <v>24</v>
      </c>
    </row>
    <row r="165" spans="1:10" ht="19.5">
      <c r="A165" s="25" t="s">
        <v>325</v>
      </c>
      <c r="B165" s="6" t="s">
        <v>29</v>
      </c>
      <c r="C165" s="7">
        <v>29</v>
      </c>
      <c r="D165" s="8">
        <v>51</v>
      </c>
      <c r="E165" s="8">
        <v>57</v>
      </c>
      <c r="F165" s="8">
        <f t="shared" si="7"/>
        <v>108</v>
      </c>
      <c r="G165" s="49" t="s">
        <v>9</v>
      </c>
      <c r="H165" s="34">
        <v>23595</v>
      </c>
      <c r="J165" s="36">
        <f t="shared" si="6"/>
        <v>55</v>
      </c>
    </row>
    <row r="166" spans="1:10" ht="19.5">
      <c r="A166" s="25" t="s">
        <v>139</v>
      </c>
      <c r="B166" s="6" t="s">
        <v>42</v>
      </c>
      <c r="C166" s="7">
        <v>29</v>
      </c>
      <c r="D166" s="8">
        <v>58</v>
      </c>
      <c r="E166" s="8">
        <v>51</v>
      </c>
      <c r="F166" s="8">
        <f t="shared" si="7"/>
        <v>109</v>
      </c>
      <c r="G166" s="49" t="s">
        <v>9</v>
      </c>
      <c r="H166" s="34">
        <v>17087</v>
      </c>
      <c r="J166" s="36">
        <f t="shared" si="6"/>
        <v>73</v>
      </c>
    </row>
    <row r="167" spans="1:10" ht="19.5">
      <c r="A167" s="25" t="s">
        <v>308</v>
      </c>
      <c r="B167" s="6" t="s">
        <v>34</v>
      </c>
      <c r="C167" s="7">
        <v>28</v>
      </c>
      <c r="D167" s="8">
        <v>54</v>
      </c>
      <c r="E167" s="8">
        <v>56</v>
      </c>
      <c r="F167" s="8">
        <f t="shared" si="7"/>
        <v>110</v>
      </c>
      <c r="G167" s="49" t="s">
        <v>9</v>
      </c>
      <c r="H167" s="34">
        <v>16882</v>
      </c>
      <c r="J167" s="36">
        <f t="shared" si="6"/>
        <v>74</v>
      </c>
    </row>
    <row r="168" spans="1:10" ht="19.5">
      <c r="A168" s="25" t="s">
        <v>300</v>
      </c>
      <c r="B168" s="6" t="s">
        <v>40</v>
      </c>
      <c r="C168" s="7">
        <v>23</v>
      </c>
      <c r="D168" s="8">
        <v>57</v>
      </c>
      <c r="E168" s="8">
        <v>54</v>
      </c>
      <c r="F168" s="8">
        <f t="shared" si="7"/>
        <v>111</v>
      </c>
      <c r="G168" s="49" t="s">
        <v>9</v>
      </c>
      <c r="H168" s="34">
        <v>19633</v>
      </c>
      <c r="J168" s="36">
        <f t="shared" si="6"/>
        <v>66</v>
      </c>
    </row>
    <row r="169" spans="1:10" ht="19.5">
      <c r="A169" s="25" t="s">
        <v>116</v>
      </c>
      <c r="B169" s="6" t="s">
        <v>127</v>
      </c>
      <c r="C169" s="7">
        <v>22</v>
      </c>
      <c r="D169" s="8">
        <v>56</v>
      </c>
      <c r="E169" s="8">
        <v>55</v>
      </c>
      <c r="F169" s="8">
        <f t="shared" si="7"/>
        <v>111</v>
      </c>
      <c r="G169" s="49" t="s">
        <v>9</v>
      </c>
      <c r="H169" s="34">
        <v>34736</v>
      </c>
      <c r="J169" s="36">
        <f t="shared" si="6"/>
        <v>25</v>
      </c>
    </row>
    <row r="170" spans="1:10" ht="19.5">
      <c r="A170" s="25" t="s">
        <v>122</v>
      </c>
      <c r="B170" s="6" t="s">
        <v>29</v>
      </c>
      <c r="C170" s="7">
        <v>28</v>
      </c>
      <c r="D170" s="8">
        <v>56</v>
      </c>
      <c r="E170" s="8">
        <v>55</v>
      </c>
      <c r="F170" s="8">
        <f t="shared" ref="F170:F186" si="8">SUM(D170+E170)</f>
        <v>111</v>
      </c>
      <c r="G170" s="49" t="s">
        <v>9</v>
      </c>
      <c r="H170" s="34">
        <v>25098</v>
      </c>
      <c r="J170" s="36">
        <f t="shared" si="6"/>
        <v>51</v>
      </c>
    </row>
    <row r="171" spans="1:10" ht="19.5">
      <c r="A171" s="25" t="s">
        <v>157</v>
      </c>
      <c r="B171" s="6" t="s">
        <v>247</v>
      </c>
      <c r="C171" s="7">
        <v>31</v>
      </c>
      <c r="D171" s="8">
        <v>57</v>
      </c>
      <c r="E171" s="8">
        <v>55</v>
      </c>
      <c r="F171" s="8">
        <f t="shared" si="8"/>
        <v>112</v>
      </c>
      <c r="G171" s="49" t="s">
        <v>9</v>
      </c>
      <c r="H171" s="34">
        <v>22524</v>
      </c>
      <c r="J171" s="36">
        <f t="shared" si="6"/>
        <v>58</v>
      </c>
    </row>
    <row r="172" spans="1:10" ht="19.5">
      <c r="A172" s="25" t="s">
        <v>295</v>
      </c>
      <c r="B172" s="6" t="s">
        <v>40</v>
      </c>
      <c r="C172" s="7">
        <v>27</v>
      </c>
      <c r="D172" s="8">
        <v>57</v>
      </c>
      <c r="E172" s="8">
        <v>55</v>
      </c>
      <c r="F172" s="8">
        <f t="shared" si="8"/>
        <v>112</v>
      </c>
      <c r="G172" s="49" t="s">
        <v>9</v>
      </c>
      <c r="H172" s="34">
        <v>20445</v>
      </c>
      <c r="J172" s="36">
        <f t="shared" si="6"/>
        <v>64</v>
      </c>
    </row>
    <row r="173" spans="1:10" ht="19.5">
      <c r="A173" s="95" t="s">
        <v>317</v>
      </c>
      <c r="B173" s="6" t="s">
        <v>34</v>
      </c>
      <c r="C173" s="7">
        <v>28</v>
      </c>
      <c r="D173" s="8">
        <v>57</v>
      </c>
      <c r="E173" s="8">
        <v>55</v>
      </c>
      <c r="F173" s="8">
        <f t="shared" si="8"/>
        <v>112</v>
      </c>
      <c r="G173" s="49" t="s">
        <v>9</v>
      </c>
      <c r="H173" s="34">
        <v>21613</v>
      </c>
      <c r="J173" s="36">
        <f t="shared" si="6"/>
        <v>61</v>
      </c>
    </row>
    <row r="174" spans="1:10" ht="19.5">
      <c r="A174" s="25" t="s">
        <v>262</v>
      </c>
      <c r="B174" s="6" t="s">
        <v>33</v>
      </c>
      <c r="C174" s="7">
        <v>19</v>
      </c>
      <c r="D174" s="8">
        <v>59</v>
      </c>
      <c r="E174" s="8">
        <v>54</v>
      </c>
      <c r="F174" s="8">
        <f t="shared" si="8"/>
        <v>113</v>
      </c>
      <c r="G174" s="49" t="s">
        <v>9</v>
      </c>
      <c r="H174" s="34">
        <v>26516</v>
      </c>
      <c r="J174" s="36">
        <f t="shared" si="6"/>
        <v>47</v>
      </c>
    </row>
    <row r="175" spans="1:10" ht="19.5">
      <c r="A175" s="95" t="s">
        <v>315</v>
      </c>
      <c r="B175" s="6" t="s">
        <v>25</v>
      </c>
      <c r="C175" s="7">
        <v>25</v>
      </c>
      <c r="D175" s="8">
        <v>52</v>
      </c>
      <c r="E175" s="8">
        <v>62</v>
      </c>
      <c r="F175" s="8">
        <f t="shared" si="8"/>
        <v>114</v>
      </c>
      <c r="G175" s="49" t="s">
        <v>9</v>
      </c>
      <c r="H175" s="34">
        <v>25095</v>
      </c>
      <c r="J175" s="36">
        <f t="shared" si="6"/>
        <v>51</v>
      </c>
    </row>
    <row r="176" spans="1:10" ht="19.5">
      <c r="A176" s="25" t="s">
        <v>237</v>
      </c>
      <c r="B176" s="6" t="s">
        <v>40</v>
      </c>
      <c r="C176" s="7">
        <v>37</v>
      </c>
      <c r="D176" s="8">
        <v>58</v>
      </c>
      <c r="E176" s="8">
        <v>57</v>
      </c>
      <c r="F176" s="8">
        <f t="shared" si="8"/>
        <v>115</v>
      </c>
      <c r="G176" s="49" t="s">
        <v>9</v>
      </c>
      <c r="H176" s="34">
        <v>31303</v>
      </c>
      <c r="J176" s="36">
        <f t="shared" si="6"/>
        <v>34</v>
      </c>
    </row>
    <row r="177" spans="1:10" ht="19.5">
      <c r="A177" s="25" t="s">
        <v>310</v>
      </c>
      <c r="B177" s="6" t="s">
        <v>42</v>
      </c>
      <c r="C177" s="7">
        <v>34</v>
      </c>
      <c r="D177" s="8">
        <v>61</v>
      </c>
      <c r="E177" s="8">
        <v>57</v>
      </c>
      <c r="F177" s="8">
        <f t="shared" si="8"/>
        <v>118</v>
      </c>
      <c r="G177" s="49" t="s">
        <v>9</v>
      </c>
      <c r="H177" s="34">
        <v>14434</v>
      </c>
      <c r="J177" s="36">
        <f t="shared" si="6"/>
        <v>80</v>
      </c>
    </row>
    <row r="178" spans="1:10" ht="19.5">
      <c r="A178" s="25" t="s">
        <v>287</v>
      </c>
      <c r="B178" s="6" t="s">
        <v>127</v>
      </c>
      <c r="C178" s="7">
        <v>29</v>
      </c>
      <c r="D178" s="8">
        <v>62</v>
      </c>
      <c r="E178" s="8">
        <v>57</v>
      </c>
      <c r="F178" s="8">
        <f t="shared" si="8"/>
        <v>119</v>
      </c>
      <c r="G178" s="49" t="s">
        <v>9</v>
      </c>
      <c r="H178" s="34">
        <v>22259</v>
      </c>
      <c r="J178" s="36">
        <f t="shared" si="6"/>
        <v>59</v>
      </c>
    </row>
    <row r="179" spans="1:10" ht="19.5">
      <c r="A179" s="25" t="s">
        <v>159</v>
      </c>
      <c r="B179" s="6" t="s">
        <v>247</v>
      </c>
      <c r="C179" s="7">
        <v>30</v>
      </c>
      <c r="D179" s="8">
        <v>57</v>
      </c>
      <c r="E179" s="8">
        <v>63</v>
      </c>
      <c r="F179" s="8">
        <f t="shared" si="8"/>
        <v>120</v>
      </c>
      <c r="G179" s="49" t="s">
        <v>9</v>
      </c>
      <c r="H179" s="34">
        <v>21829</v>
      </c>
      <c r="J179" s="36">
        <f t="shared" si="6"/>
        <v>60</v>
      </c>
    </row>
    <row r="180" spans="1:10" ht="19.5">
      <c r="A180" s="95" t="s">
        <v>124</v>
      </c>
      <c r="B180" s="6" t="s">
        <v>34</v>
      </c>
      <c r="C180" s="7">
        <v>30</v>
      </c>
      <c r="D180" s="8">
        <v>64</v>
      </c>
      <c r="E180" s="8">
        <v>57</v>
      </c>
      <c r="F180" s="8">
        <f t="shared" si="8"/>
        <v>121</v>
      </c>
      <c r="G180" s="49" t="s">
        <v>9</v>
      </c>
      <c r="H180" s="34">
        <v>31051</v>
      </c>
      <c r="J180" s="36">
        <f t="shared" si="6"/>
        <v>35</v>
      </c>
    </row>
    <row r="181" spans="1:10" ht="19.5">
      <c r="A181" s="95" t="s">
        <v>203</v>
      </c>
      <c r="B181" s="6" t="s">
        <v>29</v>
      </c>
      <c r="C181" s="7">
        <v>47</v>
      </c>
      <c r="D181" s="8">
        <v>62</v>
      </c>
      <c r="E181" s="8">
        <v>61</v>
      </c>
      <c r="F181" s="8">
        <f t="shared" si="8"/>
        <v>123</v>
      </c>
      <c r="G181" s="49" t="s">
        <v>9</v>
      </c>
      <c r="H181" s="34">
        <v>20615</v>
      </c>
      <c r="J181" s="36">
        <f t="shared" si="6"/>
        <v>63</v>
      </c>
    </row>
    <row r="182" spans="1:10" ht="19.5">
      <c r="A182" s="25" t="s">
        <v>284</v>
      </c>
      <c r="B182" s="6" t="s">
        <v>127</v>
      </c>
      <c r="C182" s="7">
        <v>39</v>
      </c>
      <c r="D182" s="8">
        <v>69</v>
      </c>
      <c r="E182" s="8">
        <v>55</v>
      </c>
      <c r="F182" s="8">
        <f t="shared" si="8"/>
        <v>124</v>
      </c>
      <c r="G182" s="49" t="s">
        <v>9</v>
      </c>
      <c r="H182" s="34">
        <v>22520</v>
      </c>
      <c r="J182" s="36">
        <f t="shared" si="6"/>
        <v>58</v>
      </c>
    </row>
    <row r="183" spans="1:10" ht="19.5">
      <c r="A183" s="95" t="s">
        <v>319</v>
      </c>
      <c r="B183" s="6" t="s">
        <v>29</v>
      </c>
      <c r="C183" s="7">
        <v>44</v>
      </c>
      <c r="D183" s="8">
        <v>65</v>
      </c>
      <c r="E183" s="8">
        <v>66</v>
      </c>
      <c r="F183" s="8">
        <f t="shared" si="8"/>
        <v>131</v>
      </c>
      <c r="G183" s="49" t="s">
        <v>9</v>
      </c>
      <c r="H183" s="34">
        <v>24735</v>
      </c>
      <c r="J183" s="36">
        <f t="shared" si="6"/>
        <v>52</v>
      </c>
    </row>
    <row r="184" spans="1:10" ht="19.5">
      <c r="A184" s="95" t="s">
        <v>126</v>
      </c>
      <c r="B184" s="6" t="s">
        <v>34</v>
      </c>
      <c r="C184" s="7">
        <v>49</v>
      </c>
      <c r="D184" s="8">
        <v>65</v>
      </c>
      <c r="E184" s="8">
        <v>67</v>
      </c>
      <c r="F184" s="8">
        <f t="shared" si="8"/>
        <v>132</v>
      </c>
      <c r="G184" s="49" t="s">
        <v>9</v>
      </c>
      <c r="H184" s="34">
        <v>25653</v>
      </c>
      <c r="J184" s="36">
        <f t="shared" si="6"/>
        <v>50</v>
      </c>
    </row>
    <row r="185" spans="1:10" ht="19.5">
      <c r="A185" s="95" t="s">
        <v>202</v>
      </c>
      <c r="B185" s="6" t="s">
        <v>29</v>
      </c>
      <c r="C185" s="7">
        <v>52</v>
      </c>
      <c r="D185" s="8">
        <v>66</v>
      </c>
      <c r="E185" s="8">
        <v>67</v>
      </c>
      <c r="F185" s="8">
        <f t="shared" si="8"/>
        <v>133</v>
      </c>
      <c r="G185" s="49" t="s">
        <v>9</v>
      </c>
      <c r="H185" s="34">
        <v>20992</v>
      </c>
      <c r="J185" s="36">
        <f t="shared" si="6"/>
        <v>62</v>
      </c>
    </row>
    <row r="186" spans="1:10" ht="20.25" thickBot="1">
      <c r="A186" s="96" t="s">
        <v>222</v>
      </c>
      <c r="B186" s="87" t="s">
        <v>29</v>
      </c>
      <c r="C186" s="88">
        <v>55</v>
      </c>
      <c r="D186" s="89">
        <v>78</v>
      </c>
      <c r="E186" s="89">
        <v>70</v>
      </c>
      <c r="F186" s="89">
        <f t="shared" si="8"/>
        <v>148</v>
      </c>
      <c r="G186" s="94" t="s">
        <v>9</v>
      </c>
      <c r="H186" s="91">
        <v>21460</v>
      </c>
      <c r="J186" s="36">
        <f t="shared" si="6"/>
        <v>61</v>
      </c>
    </row>
  </sheetData>
  <sortState ref="A10:H186">
    <sortCondition ref="F10:F186"/>
    <sortCondition ref="E10:E186"/>
    <sortCondition ref="D10:D186"/>
  </sortState>
  <mergeCells count="7"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G52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s="109" customFormat="1" ht="23.25">
      <c r="A1" s="122" t="s">
        <v>7</v>
      </c>
      <c r="B1" s="122"/>
      <c r="C1" s="122"/>
      <c r="D1" s="122"/>
      <c r="E1" s="122"/>
      <c r="F1" s="122"/>
      <c r="G1" s="122"/>
    </row>
    <row r="2" spans="1:7" s="109" customFormat="1" ht="24" thickBot="1">
      <c r="A2" s="122" t="s">
        <v>8</v>
      </c>
      <c r="B2" s="122"/>
      <c r="C2" s="122"/>
      <c r="D2" s="122"/>
      <c r="E2" s="122"/>
      <c r="F2" s="122"/>
      <c r="G2" s="122"/>
    </row>
    <row r="3" spans="1:7" s="1" customFormat="1" ht="19.5" thickBot="1">
      <c r="A3" s="123" t="str">
        <f>'MID AMATEUR'!A3:G3</f>
        <v>SIERRA DE LOS PADRES</v>
      </c>
      <c r="B3" s="124"/>
      <c r="C3" s="124"/>
      <c r="D3" s="124"/>
      <c r="E3" s="124"/>
      <c r="F3" s="124"/>
      <c r="G3" s="125"/>
    </row>
    <row r="4" spans="1:7" s="1" customFormat="1" ht="19.5" thickBot="1">
      <c r="A4" s="123" t="str">
        <f>'MID AMATEUR'!A4:G4</f>
        <v>GOLF CLUB</v>
      </c>
      <c r="B4" s="124"/>
      <c r="C4" s="124"/>
      <c r="D4" s="124"/>
      <c r="E4" s="124"/>
      <c r="F4" s="124"/>
      <c r="G4" s="125"/>
    </row>
    <row r="5" spans="1:7" s="40" customFormat="1">
      <c r="A5" s="126" t="str">
        <f>'MID AMATEUR'!A5:G5</f>
        <v>2° FECHA DE MAYORES</v>
      </c>
      <c r="B5" s="126"/>
      <c r="C5" s="126"/>
      <c r="D5" s="126"/>
      <c r="E5" s="126"/>
      <c r="F5" s="126"/>
      <c r="G5" s="126"/>
    </row>
    <row r="6" spans="1:7" s="40" customFormat="1">
      <c r="A6" s="127" t="str">
        <f>'MID AMATEUR'!A6:G6</f>
        <v>DOS VUELTAS DE 9 HOYOS MEDAL PLAY</v>
      </c>
      <c r="B6" s="127"/>
      <c r="C6" s="127"/>
      <c r="D6" s="127"/>
      <c r="E6" s="127"/>
      <c r="F6" s="127"/>
      <c r="G6" s="127"/>
    </row>
    <row r="7" spans="1:7" s="40" customFormat="1" ht="13.5" thickBot="1">
      <c r="A7" s="131" t="str">
        <f>'MID AMATEUR'!A7:G7</f>
        <v>SABADO 10 Y DOMINGO 11 DE ABRIL DE 2021</v>
      </c>
      <c r="B7" s="131"/>
      <c r="C7" s="131"/>
      <c r="D7" s="131"/>
      <c r="E7" s="131"/>
      <c r="F7" s="131"/>
      <c r="G7" s="131"/>
    </row>
    <row r="8" spans="1:7" ht="16.5" thickBot="1">
      <c r="A8" s="128" t="s">
        <v>14</v>
      </c>
      <c r="B8" s="129"/>
      <c r="C8" s="129"/>
      <c r="D8" s="129"/>
      <c r="E8" s="129"/>
      <c r="F8" s="129"/>
      <c r="G8" s="130"/>
    </row>
    <row r="9" spans="1:7" s="13" customFormat="1" ht="16.5" thickBot="1">
      <c r="A9" s="19" t="s">
        <v>0</v>
      </c>
      <c r="B9" s="20" t="s">
        <v>10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9</v>
      </c>
    </row>
    <row r="10" spans="1:7" s="13" customFormat="1" ht="15.75">
      <c r="A10" s="14" t="str">
        <f>'SIN VENTAJAGENERAL'!A10</f>
        <v>PABON LUCAS</v>
      </c>
      <c r="B10" s="15" t="str">
        <f>'SIN VENTAJAGENERAL'!B10</f>
        <v>CEGL</v>
      </c>
      <c r="C10" s="16">
        <f>'SIN VENTAJAGENERAL'!C10</f>
        <v>0</v>
      </c>
      <c r="D10" s="15">
        <f>'SIN VENTAJAGENERAL'!D10</f>
        <v>35</v>
      </c>
      <c r="E10" s="15">
        <f>'SIN VENTAJAGENERAL'!E10</f>
        <v>36</v>
      </c>
      <c r="F10" s="17">
        <f>SUM(D10+E10)</f>
        <v>71</v>
      </c>
      <c r="G10" s="18" t="s">
        <v>9</v>
      </c>
    </row>
    <row r="11" spans="1:7" s="13" customFormat="1" ht="15.75">
      <c r="A11" s="14" t="str">
        <f>'SIN VENTAJAGENERAL'!A11</f>
        <v>RODRIGUES CRISTIAN ADOLFO</v>
      </c>
      <c r="B11" s="15" t="str">
        <f>'SIN VENTAJAGENERAL'!B11</f>
        <v>SPGC</v>
      </c>
      <c r="C11" s="16">
        <f>'SIN VENTAJAGENERAL'!C11</f>
        <v>2</v>
      </c>
      <c r="D11" s="15">
        <f>'SIN VENTAJAGENERAL'!D11</f>
        <v>37</v>
      </c>
      <c r="E11" s="15">
        <f>'SIN VENTAJAGENERAL'!E11</f>
        <v>35</v>
      </c>
      <c r="F11" s="17">
        <f>SUM(D11+E11)</f>
        <v>72</v>
      </c>
      <c r="G11" s="18" t="s">
        <v>9</v>
      </c>
    </row>
    <row r="12" spans="1:7" s="13" customFormat="1" ht="14.1" customHeight="1" thickBot="1">
      <c r="A12" s="121"/>
      <c r="B12" s="121"/>
      <c r="C12" s="121"/>
      <c r="D12" s="121"/>
      <c r="E12" s="121"/>
      <c r="F12" s="121"/>
      <c r="G12" s="121"/>
    </row>
    <row r="13" spans="1:7" ht="16.5" thickBot="1">
      <c r="A13" s="128" t="s">
        <v>358</v>
      </c>
      <c r="B13" s="129"/>
      <c r="C13" s="129"/>
      <c r="D13" s="129"/>
      <c r="E13" s="129"/>
      <c r="F13" s="129"/>
      <c r="G13" s="130"/>
    </row>
    <row r="14" spans="1:7" s="13" customFormat="1" ht="16.5" thickBot="1">
      <c r="A14" s="19" t="s">
        <v>0</v>
      </c>
      <c r="B14" s="20" t="s">
        <v>10</v>
      </c>
      <c r="C14" s="19" t="s">
        <v>1</v>
      </c>
      <c r="D14" s="19" t="s">
        <v>2</v>
      </c>
      <c r="E14" s="19" t="s">
        <v>3</v>
      </c>
      <c r="F14" s="19" t="s">
        <v>4</v>
      </c>
      <c r="G14" s="19" t="s">
        <v>5</v>
      </c>
    </row>
    <row r="15" spans="1:7" s="13" customFormat="1" ht="15.75">
      <c r="A15" s="14" t="s">
        <v>355</v>
      </c>
      <c r="B15" s="15" t="s">
        <v>9</v>
      </c>
      <c r="C15" s="16" t="s">
        <v>9</v>
      </c>
      <c r="D15" s="15" t="s">
        <v>9</v>
      </c>
      <c r="E15" s="15" t="s">
        <v>9</v>
      </c>
      <c r="F15" s="17" t="s">
        <v>9</v>
      </c>
      <c r="G15" s="18" t="s">
        <v>9</v>
      </c>
    </row>
    <row r="16" spans="1:7" s="13" customFormat="1" ht="16.5" thickBot="1">
      <c r="A16" s="14" t="str">
        <f>'MID AMATEUR'!A11</f>
        <v>PAILHE PEDRO</v>
      </c>
      <c r="B16" s="15" t="str">
        <f>'MID AMATEUR'!B11</f>
        <v>NGC</v>
      </c>
      <c r="C16" s="16">
        <f>'MID AMATEUR'!C11</f>
        <v>-2</v>
      </c>
      <c r="D16" s="15">
        <f>'MID AMATEUR'!D11</f>
        <v>36</v>
      </c>
      <c r="E16" s="15">
        <f>'MID AMATEUR'!E11</f>
        <v>36</v>
      </c>
      <c r="F16" s="17">
        <f>'MID AMATEUR'!F11</f>
        <v>72</v>
      </c>
      <c r="G16" s="18" t="s">
        <v>9</v>
      </c>
    </row>
    <row r="17" spans="1:7" ht="16.5" thickBot="1">
      <c r="A17" s="128" t="s">
        <v>359</v>
      </c>
      <c r="B17" s="129"/>
      <c r="C17" s="129"/>
      <c r="D17" s="129"/>
      <c r="E17" s="129"/>
      <c r="F17" s="129"/>
      <c r="G17" s="130"/>
    </row>
    <row r="18" spans="1:7" s="13" customFormat="1" ht="16.5" thickBot="1">
      <c r="A18" s="19" t="s">
        <v>0</v>
      </c>
      <c r="B18" s="20" t="s">
        <v>10</v>
      </c>
      <c r="C18" s="19" t="s">
        <v>1</v>
      </c>
      <c r="D18" s="19" t="s">
        <v>2</v>
      </c>
      <c r="E18" s="19" t="s">
        <v>3</v>
      </c>
      <c r="F18" s="19" t="s">
        <v>4</v>
      </c>
      <c r="G18" s="19" t="s">
        <v>5</v>
      </c>
    </row>
    <row r="19" spans="1:7" s="13" customFormat="1" ht="15.75">
      <c r="A19" s="14" t="s">
        <v>174</v>
      </c>
      <c r="B19" s="15" t="s">
        <v>29</v>
      </c>
      <c r="C19" s="16">
        <v>23</v>
      </c>
      <c r="D19" s="15">
        <v>46</v>
      </c>
      <c r="E19" s="15">
        <v>45</v>
      </c>
      <c r="F19" s="17">
        <f t="shared" ref="F19" si="0">SUM(D19+E19)</f>
        <v>91</v>
      </c>
      <c r="G19" s="18">
        <f t="shared" ref="G19" si="1">(F19-C19)</f>
        <v>68</v>
      </c>
    </row>
    <row r="20" spans="1:7" s="13" customFormat="1" ht="15.75">
      <c r="A20" s="14" t="s">
        <v>73</v>
      </c>
      <c r="B20" s="15" t="s">
        <v>129</v>
      </c>
      <c r="C20" s="16">
        <v>7</v>
      </c>
      <c r="D20" s="15">
        <v>41</v>
      </c>
      <c r="E20" s="15">
        <v>37</v>
      </c>
      <c r="F20" s="17">
        <f t="shared" ref="F20" si="2">SUM(D20+E20)</f>
        <v>78</v>
      </c>
      <c r="G20" s="18">
        <f t="shared" ref="G20" si="3">(F20-C20)</f>
        <v>71</v>
      </c>
    </row>
    <row r="21" spans="1:7" ht="14.1" customHeight="1" thickBot="1">
      <c r="A21" s="121"/>
      <c r="B21" s="121"/>
      <c r="C21" s="121"/>
      <c r="D21" s="121"/>
      <c r="E21" s="121"/>
      <c r="F21" s="121"/>
      <c r="G21" s="121"/>
    </row>
    <row r="22" spans="1:7" ht="16.5" thickBot="1">
      <c r="A22" s="128" t="s">
        <v>363</v>
      </c>
      <c r="B22" s="129"/>
      <c r="C22" s="129"/>
      <c r="D22" s="129"/>
      <c r="E22" s="129"/>
      <c r="F22" s="129"/>
      <c r="G22" s="130"/>
    </row>
    <row r="23" spans="1:7" s="13" customFormat="1" ht="16.5" thickBot="1">
      <c r="A23" s="19" t="s">
        <v>0</v>
      </c>
      <c r="B23" s="20" t="s">
        <v>10</v>
      </c>
      <c r="C23" s="19" t="s">
        <v>1</v>
      </c>
      <c r="D23" s="19" t="s">
        <v>2</v>
      </c>
      <c r="E23" s="19" t="s">
        <v>3</v>
      </c>
      <c r="F23" s="19" t="s">
        <v>4</v>
      </c>
      <c r="G23" s="19" t="s">
        <v>5</v>
      </c>
    </row>
    <row r="24" spans="1:7" s="13" customFormat="1" ht="15.75">
      <c r="A24" s="14" t="str">
        <f>'PRE SENIOR'!A10</f>
        <v>RODRIGUES SERGIO ADRIAN</v>
      </c>
      <c r="B24" s="15" t="str">
        <f>'PRE SENIOR'!B10</f>
        <v>SPGC</v>
      </c>
      <c r="C24" s="16">
        <f>'PRE SENIOR'!C10</f>
        <v>2</v>
      </c>
      <c r="D24" s="15">
        <f>'PRE SENIOR'!D10</f>
        <v>37</v>
      </c>
      <c r="E24" s="15">
        <f>'PRE SENIOR'!E10</f>
        <v>37</v>
      </c>
      <c r="F24" s="17">
        <f>SUM(D24+E24)</f>
        <v>74</v>
      </c>
      <c r="G24" s="55" t="s">
        <v>9</v>
      </c>
    </row>
    <row r="25" spans="1:7" s="13" customFormat="1" ht="16.5" thickBot="1">
      <c r="A25" s="14" t="str">
        <f>'PRE SENIOR'!A11</f>
        <v>PATTI SEBASTIAN</v>
      </c>
      <c r="B25" s="15" t="str">
        <f>'PRE SENIOR'!B11</f>
        <v>SPGC</v>
      </c>
      <c r="C25" s="16">
        <f>'PRE SENIOR'!C11</f>
        <v>0</v>
      </c>
      <c r="D25" s="15">
        <f>'PRE SENIOR'!D11</f>
        <v>38</v>
      </c>
      <c r="E25" s="15">
        <f>'PRE SENIOR'!E11</f>
        <v>39</v>
      </c>
      <c r="F25" s="17">
        <f>SUM(D25+E25)</f>
        <v>77</v>
      </c>
      <c r="G25" s="55" t="s">
        <v>9</v>
      </c>
    </row>
    <row r="26" spans="1:7" s="13" customFormat="1" ht="16.5" thickBot="1">
      <c r="A26" s="128" t="s">
        <v>364</v>
      </c>
      <c r="B26" s="129"/>
      <c r="C26" s="129"/>
      <c r="D26" s="129"/>
      <c r="E26" s="129"/>
      <c r="F26" s="129"/>
      <c r="G26" s="130"/>
    </row>
    <row r="27" spans="1:7" s="13" customFormat="1" ht="16.5" thickBot="1">
      <c r="A27" s="19" t="s">
        <v>0</v>
      </c>
      <c r="B27" s="20" t="s">
        <v>10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">
        <v>214</v>
      </c>
      <c r="B28" s="15" t="s">
        <v>29</v>
      </c>
      <c r="C28" s="16">
        <v>15</v>
      </c>
      <c r="D28" s="15">
        <v>42</v>
      </c>
      <c r="E28" s="15">
        <v>44</v>
      </c>
      <c r="F28" s="17">
        <f>SUM(D28+E28)</f>
        <v>86</v>
      </c>
      <c r="G28" s="18">
        <f>(F28-C28)</f>
        <v>71</v>
      </c>
    </row>
    <row r="29" spans="1:7" s="13" customFormat="1" ht="15.75">
      <c r="A29" s="14" t="s">
        <v>135</v>
      </c>
      <c r="B29" s="15" t="s">
        <v>29</v>
      </c>
      <c r="C29" s="16">
        <v>12</v>
      </c>
      <c r="D29" s="15">
        <v>40</v>
      </c>
      <c r="E29" s="15">
        <v>43</v>
      </c>
      <c r="F29" s="17">
        <f>SUM(D29+E29)</f>
        <v>83</v>
      </c>
      <c r="G29" s="18">
        <f>(F29-C29)</f>
        <v>71</v>
      </c>
    </row>
    <row r="30" spans="1:7" s="13" customFormat="1" ht="14.1" customHeight="1" thickBot="1">
      <c r="A30" s="121"/>
      <c r="B30" s="121"/>
      <c r="C30" s="121"/>
      <c r="D30" s="121"/>
      <c r="E30" s="121"/>
      <c r="F30" s="121"/>
      <c r="G30" s="121"/>
    </row>
    <row r="31" spans="1:7" s="13" customFormat="1" ht="16.5" thickBot="1">
      <c r="A31" s="128" t="s">
        <v>369</v>
      </c>
      <c r="B31" s="129"/>
      <c r="C31" s="129"/>
      <c r="D31" s="129"/>
      <c r="E31" s="129"/>
      <c r="F31" s="129"/>
      <c r="G31" s="130"/>
    </row>
    <row r="32" spans="1:7" s="13" customFormat="1" ht="16.5" thickBot="1">
      <c r="A32" s="19" t="s">
        <v>0</v>
      </c>
      <c r="B32" s="20" t="s">
        <v>10</v>
      </c>
      <c r="C32" s="19" t="s">
        <v>1</v>
      </c>
      <c r="D32" s="19" t="s">
        <v>2</v>
      </c>
      <c r="E32" s="19" t="s">
        <v>3</v>
      </c>
      <c r="F32" s="19" t="s">
        <v>4</v>
      </c>
      <c r="G32" s="19" t="s">
        <v>5</v>
      </c>
    </row>
    <row r="33" spans="1:7" s="13" customFormat="1" ht="15.75">
      <c r="A33" s="14" t="s">
        <v>355</v>
      </c>
      <c r="B33" s="52" t="s">
        <v>9</v>
      </c>
      <c r="C33" s="53" t="s">
        <v>9</v>
      </c>
      <c r="D33" s="52" t="s">
        <v>9</v>
      </c>
      <c r="E33" s="52" t="s">
        <v>9</v>
      </c>
      <c r="F33" s="54" t="s">
        <v>9</v>
      </c>
      <c r="G33" s="55" t="s">
        <v>9</v>
      </c>
    </row>
    <row r="34" spans="1:7" s="13" customFormat="1" ht="16.5" thickBot="1">
      <c r="A34" s="14" t="str">
        <f>SENIOR!A11</f>
        <v>OCAMPO ADRIAN</v>
      </c>
      <c r="B34" s="15" t="str">
        <f>SENIOR!B11</f>
        <v>SPGC</v>
      </c>
      <c r="C34" s="16">
        <f>SENIOR!C11</f>
        <v>8</v>
      </c>
      <c r="D34" s="15">
        <f>SENIOR!D11</f>
        <v>39</v>
      </c>
      <c r="E34" s="15">
        <f>SENIOR!E11</f>
        <v>36</v>
      </c>
      <c r="F34" s="17">
        <f>SUM(D34+E34)</f>
        <v>75</v>
      </c>
      <c r="G34" s="55" t="s">
        <v>9</v>
      </c>
    </row>
    <row r="35" spans="1:7" s="13" customFormat="1" ht="16.5" thickBot="1">
      <c r="A35" s="128" t="s">
        <v>370</v>
      </c>
      <c r="B35" s="129"/>
      <c r="C35" s="129"/>
      <c r="D35" s="129"/>
      <c r="E35" s="129"/>
      <c r="F35" s="129"/>
      <c r="G35" s="130"/>
    </row>
    <row r="36" spans="1:7" s="13" customFormat="1" ht="16.5" thickBot="1">
      <c r="A36" s="19" t="s">
        <v>0</v>
      </c>
      <c r="B36" s="20" t="s">
        <v>10</v>
      </c>
      <c r="C36" s="19" t="s">
        <v>1</v>
      </c>
      <c r="D36" s="19" t="s">
        <v>2</v>
      </c>
      <c r="E36" s="19" t="s">
        <v>3</v>
      </c>
      <c r="F36" s="19" t="s">
        <v>4</v>
      </c>
      <c r="G36" s="19" t="s">
        <v>5</v>
      </c>
    </row>
    <row r="37" spans="1:7" s="13" customFormat="1" ht="15.75">
      <c r="A37" s="14" t="s">
        <v>355</v>
      </c>
      <c r="B37" s="52" t="s">
        <v>9</v>
      </c>
      <c r="C37" s="53" t="s">
        <v>9</v>
      </c>
      <c r="D37" s="52" t="s">
        <v>9</v>
      </c>
      <c r="E37" s="52" t="s">
        <v>9</v>
      </c>
      <c r="F37" s="54" t="s">
        <v>9</v>
      </c>
      <c r="G37" s="55" t="s">
        <v>9</v>
      </c>
    </row>
    <row r="38" spans="1:7" s="13" customFormat="1" ht="15.75">
      <c r="A38" s="14" t="s">
        <v>176</v>
      </c>
      <c r="B38" s="15" t="s">
        <v>29</v>
      </c>
      <c r="C38" s="16">
        <v>26</v>
      </c>
      <c r="D38" s="15">
        <v>48</v>
      </c>
      <c r="E38" s="15">
        <v>46</v>
      </c>
      <c r="F38" s="17">
        <f>SUM(D38+E38)</f>
        <v>94</v>
      </c>
      <c r="G38" s="55">
        <f>(F38-C38)</f>
        <v>68</v>
      </c>
    </row>
    <row r="39" spans="1:7" ht="14.1" customHeight="1" thickBot="1">
      <c r="A39" s="121"/>
      <c r="B39" s="121"/>
      <c r="C39" s="121"/>
      <c r="D39" s="121"/>
      <c r="E39" s="121"/>
      <c r="F39" s="121"/>
      <c r="G39" s="121"/>
    </row>
    <row r="40" spans="1:7" ht="16.5" thickBot="1">
      <c r="A40" s="128" t="s">
        <v>380</v>
      </c>
      <c r="B40" s="129"/>
      <c r="C40" s="129"/>
      <c r="D40" s="129"/>
      <c r="E40" s="129"/>
      <c r="F40" s="129"/>
      <c r="G40" s="130"/>
    </row>
    <row r="41" spans="1:7" s="13" customFormat="1" ht="16.5" thickBot="1">
      <c r="A41" s="19" t="s">
        <v>0</v>
      </c>
      <c r="B41" s="20" t="s">
        <v>10</v>
      </c>
      <c r="C41" s="19" t="s">
        <v>1</v>
      </c>
      <c r="D41" s="19" t="s">
        <v>2</v>
      </c>
      <c r="E41" s="19" t="s">
        <v>3</v>
      </c>
      <c r="F41" s="19" t="s">
        <v>4</v>
      </c>
      <c r="G41" s="19" t="s">
        <v>5</v>
      </c>
    </row>
    <row r="42" spans="1:7" s="13" customFormat="1" ht="15.75">
      <c r="A42" s="14" t="str">
        <f>'SUPER SENIOR'!A10</f>
        <v>PAZ ROBERTO ROQUE</v>
      </c>
      <c r="B42" s="15" t="str">
        <f>'SUPER SENIOR'!B10</f>
        <v>CG</v>
      </c>
      <c r="C42" s="16">
        <f>'SUPER SENIOR'!C10</f>
        <v>5</v>
      </c>
      <c r="D42" s="15">
        <f>'SUPER SENIOR'!D10</f>
        <v>39</v>
      </c>
      <c r="E42" s="15">
        <f>'SUPER SENIOR'!E10</f>
        <v>40</v>
      </c>
      <c r="F42" s="17">
        <f>SUM(D42+E42)</f>
        <v>79</v>
      </c>
      <c r="G42" s="18">
        <f>(F42-C42)</f>
        <v>74</v>
      </c>
    </row>
    <row r="43" spans="1:7" s="13" customFormat="1" ht="16.5" thickBot="1">
      <c r="A43" s="14" t="str">
        <f>'SUPER SENIOR'!A11</f>
        <v>COSULICH ESTEBAN</v>
      </c>
      <c r="B43" s="15" t="str">
        <f>'SUPER SENIOR'!B11</f>
        <v>SPGC</v>
      </c>
      <c r="C43" s="16">
        <f>'SUPER SENIOR'!C11</f>
        <v>8</v>
      </c>
      <c r="D43" s="15">
        <f>'SUPER SENIOR'!D11</f>
        <v>39</v>
      </c>
      <c r="E43" s="15">
        <f>'SUPER SENIOR'!E11</f>
        <v>41</v>
      </c>
      <c r="F43" s="17">
        <f>SUM(D43+E43)</f>
        <v>80</v>
      </c>
      <c r="G43" s="18">
        <f>(F43-C43)</f>
        <v>72</v>
      </c>
    </row>
    <row r="44" spans="1:7" s="13" customFormat="1" ht="16.5" thickBot="1">
      <c r="A44" s="128" t="s">
        <v>381</v>
      </c>
      <c r="B44" s="129"/>
      <c r="C44" s="129"/>
      <c r="D44" s="129"/>
      <c r="E44" s="129"/>
      <c r="F44" s="129"/>
      <c r="G44" s="130"/>
    </row>
    <row r="45" spans="1:7" s="13" customFormat="1" ht="16.5" thickBot="1">
      <c r="A45" s="19" t="s">
        <v>0</v>
      </c>
      <c r="B45" s="20" t="s">
        <v>10</v>
      </c>
      <c r="C45" s="19" t="s">
        <v>1</v>
      </c>
      <c r="D45" s="19" t="s">
        <v>2</v>
      </c>
      <c r="E45" s="19" t="s">
        <v>3</v>
      </c>
      <c r="F45" s="19" t="s">
        <v>4</v>
      </c>
      <c r="G45" s="19" t="s">
        <v>5</v>
      </c>
    </row>
    <row r="46" spans="1:7" s="13" customFormat="1" ht="15.75">
      <c r="A46" s="14" t="s">
        <v>166</v>
      </c>
      <c r="B46" s="15" t="s">
        <v>29</v>
      </c>
      <c r="C46" s="16">
        <v>26</v>
      </c>
      <c r="D46" s="15">
        <v>46</v>
      </c>
      <c r="E46" s="15">
        <v>48</v>
      </c>
      <c r="F46" s="17">
        <f>SUM(D46+E46)</f>
        <v>94</v>
      </c>
      <c r="G46" s="18">
        <f>(F46-C46)</f>
        <v>68</v>
      </c>
    </row>
    <row r="47" spans="1:7" s="13" customFormat="1" ht="15.75">
      <c r="A47" s="14" t="s">
        <v>223</v>
      </c>
      <c r="B47" s="15" t="s">
        <v>29</v>
      </c>
      <c r="C47" s="16">
        <v>25</v>
      </c>
      <c r="D47" s="15">
        <v>51</v>
      </c>
      <c r="E47" s="15">
        <v>44</v>
      </c>
      <c r="F47" s="17">
        <f>SUM(D47+E47)</f>
        <v>95</v>
      </c>
      <c r="G47" s="18">
        <f>(F47-C47)</f>
        <v>70</v>
      </c>
    </row>
    <row r="48" spans="1:7" ht="14.1" customHeight="1" thickBot="1">
      <c r="A48" s="121"/>
      <c r="B48" s="121"/>
      <c r="C48" s="121"/>
      <c r="D48" s="121"/>
      <c r="E48" s="121"/>
      <c r="F48" s="121"/>
      <c r="G48" s="121"/>
    </row>
    <row r="49" spans="1:7" ht="16.5" thickBot="1">
      <c r="A49" s="128" t="str">
        <f>DAM!A8</f>
        <v>DAMAS CATEGORIA UNICA</v>
      </c>
      <c r="B49" s="129"/>
      <c r="C49" s="129"/>
      <c r="D49" s="129"/>
      <c r="E49" s="129"/>
      <c r="F49" s="129"/>
      <c r="G49" s="130"/>
    </row>
    <row r="50" spans="1:7" s="13" customFormat="1" ht="16.5" thickBot="1">
      <c r="A50" s="19" t="s">
        <v>11</v>
      </c>
      <c r="B50" s="20" t="s">
        <v>10</v>
      </c>
      <c r="C50" s="19" t="s">
        <v>1</v>
      </c>
      <c r="D50" s="19" t="s">
        <v>2</v>
      </c>
      <c r="E50" s="19" t="s">
        <v>3</v>
      </c>
      <c r="F50" s="19" t="s">
        <v>4</v>
      </c>
      <c r="G50" s="19" t="s">
        <v>5</v>
      </c>
    </row>
    <row r="51" spans="1:7" s="13" customFormat="1" ht="15.75">
      <c r="A51" s="14" t="str">
        <f>DAM!A10</f>
        <v>GRISOLIA DE PATTI MARIA T</v>
      </c>
      <c r="B51" s="15" t="str">
        <f>DAM!B10</f>
        <v>SPGC</v>
      </c>
      <c r="C51" s="16">
        <f>DAM!C10</f>
        <v>17</v>
      </c>
      <c r="D51" s="15">
        <f>DAM!D10</f>
        <v>44</v>
      </c>
      <c r="E51" s="15">
        <f>DAM!E10</f>
        <v>45</v>
      </c>
      <c r="F51" s="17">
        <f>SUM(D51+E51)</f>
        <v>89</v>
      </c>
      <c r="G51" s="18">
        <f>(F51-C51)</f>
        <v>72</v>
      </c>
    </row>
    <row r="52" spans="1:7" s="13" customFormat="1" ht="15.75">
      <c r="A52" s="14" t="str">
        <f>DAM!A11</f>
        <v>VILLANUEVA SILVIA</v>
      </c>
      <c r="B52" s="15" t="str">
        <f>DAM!B11</f>
        <v>SPGC</v>
      </c>
      <c r="C52" s="16">
        <f>DAM!C11</f>
        <v>22</v>
      </c>
      <c r="D52" s="15">
        <f>DAM!D11</f>
        <v>48</v>
      </c>
      <c r="E52" s="15">
        <f>DAM!E11</f>
        <v>48</v>
      </c>
      <c r="F52" s="17">
        <f>SUM(D52+E52)</f>
        <v>96</v>
      </c>
      <c r="G52" s="18">
        <f>(F52-C52)</f>
        <v>74</v>
      </c>
    </row>
  </sheetData>
  <sortState ref="A10:G12">
    <sortCondition ref="F10:F12"/>
  </sortState>
  <mergeCells count="22">
    <mergeCell ref="A48:G48"/>
    <mergeCell ref="A6:G6"/>
    <mergeCell ref="A49:G49"/>
    <mergeCell ref="A7:G7"/>
    <mergeCell ref="A8:G8"/>
    <mergeCell ref="A17:G17"/>
    <mergeCell ref="A22:G22"/>
    <mergeCell ref="A31:G31"/>
    <mergeCell ref="A40:G40"/>
    <mergeCell ref="A13:G13"/>
    <mergeCell ref="A26:G26"/>
    <mergeCell ref="A35:G35"/>
    <mergeCell ref="A44:G44"/>
    <mergeCell ref="A12:G12"/>
    <mergeCell ref="A21:G21"/>
    <mergeCell ref="A30:G30"/>
    <mergeCell ref="A39:G39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5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</cols>
  <sheetData>
    <row r="1" spans="1:7" s="39" customFormat="1" ht="30.75">
      <c r="A1" s="135" t="s">
        <v>140</v>
      </c>
      <c r="B1" s="135"/>
      <c r="C1" s="135"/>
      <c r="D1" s="135"/>
      <c r="E1" s="135"/>
    </row>
    <row r="2" spans="1:7" s="1" customFormat="1" ht="27" thickBot="1">
      <c r="A2" s="136" t="s">
        <v>56</v>
      </c>
      <c r="B2" s="136"/>
      <c r="C2" s="136"/>
      <c r="D2" s="136"/>
      <c r="E2" s="136"/>
    </row>
    <row r="3" spans="1:7" s="13" customFormat="1" ht="16.5" thickBot="1">
      <c r="A3" s="137" t="s">
        <v>46</v>
      </c>
      <c r="B3" s="138"/>
      <c r="C3" s="138"/>
      <c r="D3" s="138"/>
      <c r="E3" s="139"/>
    </row>
    <row r="4" spans="1:7" s="40" customFormat="1" ht="15.75">
      <c r="A4" s="140" t="s">
        <v>143</v>
      </c>
      <c r="B4" s="140"/>
      <c r="C4" s="140"/>
      <c r="D4" s="140"/>
      <c r="E4" s="140"/>
    </row>
    <row r="5" spans="1:7" s="40" customFormat="1" ht="16.5" thickBot="1">
      <c r="A5" s="141" t="s">
        <v>144</v>
      </c>
      <c r="B5" s="141"/>
      <c r="C5" s="141"/>
      <c r="D5" s="141"/>
      <c r="E5" s="141"/>
    </row>
    <row r="6" spans="1:7" ht="13.5" thickBot="1">
      <c r="A6" s="132" t="s">
        <v>47</v>
      </c>
      <c r="B6" s="133"/>
      <c r="C6" s="133"/>
      <c r="D6" s="133"/>
      <c r="E6" s="134"/>
      <c r="F6" s="41"/>
      <c r="G6" s="50"/>
    </row>
    <row r="7" spans="1:7" ht="12.75">
      <c r="A7" s="69">
        <v>0.32638888888888901</v>
      </c>
      <c r="B7" s="42" t="s">
        <v>145</v>
      </c>
      <c r="C7" s="43" t="s">
        <v>146</v>
      </c>
      <c r="D7" s="43" t="s">
        <v>147</v>
      </c>
      <c r="E7" s="44" t="s">
        <v>148</v>
      </c>
      <c r="F7" s="41">
        <f t="shared" ref="F7:F45" si="0">COUNTA(B7,C7,D7,E7)</f>
        <v>4</v>
      </c>
      <c r="G7" s="50"/>
    </row>
    <row r="8" spans="1:7" ht="12.75">
      <c r="A8" s="69">
        <v>0.33333333333333298</v>
      </c>
      <c r="B8" s="42" t="s">
        <v>149</v>
      </c>
      <c r="C8" s="43" t="s">
        <v>150</v>
      </c>
      <c r="D8" s="43" t="s">
        <v>151</v>
      </c>
      <c r="E8" s="65" t="s">
        <v>152</v>
      </c>
      <c r="F8" s="41">
        <v>3</v>
      </c>
      <c r="G8" s="50"/>
    </row>
    <row r="9" spans="1:7" ht="12.75">
      <c r="A9" s="69">
        <v>0.34027777777777801</v>
      </c>
      <c r="B9" s="42" t="s">
        <v>153</v>
      </c>
      <c r="C9" s="43" t="s">
        <v>154</v>
      </c>
      <c r="D9" s="43" t="s">
        <v>155</v>
      </c>
      <c r="E9" s="44" t="s">
        <v>156</v>
      </c>
      <c r="F9" s="41">
        <f t="shared" si="0"/>
        <v>4</v>
      </c>
      <c r="G9" s="50"/>
    </row>
    <row r="10" spans="1:7" ht="12.75">
      <c r="A10" s="69">
        <v>0.34722222222222199</v>
      </c>
      <c r="B10" s="42" t="s">
        <v>157</v>
      </c>
      <c r="C10" s="43" t="s">
        <v>158</v>
      </c>
      <c r="D10" s="43" t="s">
        <v>159</v>
      </c>
      <c r="E10" s="44" t="s">
        <v>160</v>
      </c>
      <c r="F10" s="41">
        <f t="shared" si="0"/>
        <v>4</v>
      </c>
      <c r="G10" s="50"/>
    </row>
    <row r="11" spans="1:7" ht="12.75">
      <c r="A11" s="69">
        <v>0.35416666666666702</v>
      </c>
      <c r="B11" s="42" t="s">
        <v>161</v>
      </c>
      <c r="C11" s="43" t="s">
        <v>122</v>
      </c>
      <c r="D11" s="43" t="s">
        <v>162</v>
      </c>
      <c r="E11" s="44" t="s">
        <v>163</v>
      </c>
      <c r="F11" s="41">
        <f t="shared" si="0"/>
        <v>4</v>
      </c>
      <c r="G11" s="50"/>
    </row>
    <row r="12" spans="1:7" ht="12.75">
      <c r="A12" s="69">
        <v>0.36111111111111099</v>
      </c>
      <c r="B12" s="42" t="s">
        <v>90</v>
      </c>
      <c r="C12" s="43" t="s">
        <v>89</v>
      </c>
      <c r="D12" s="43" t="s">
        <v>164</v>
      </c>
      <c r="E12" s="44" t="s">
        <v>165</v>
      </c>
      <c r="F12" s="41">
        <f t="shared" si="0"/>
        <v>4</v>
      </c>
      <c r="G12" s="50"/>
    </row>
    <row r="13" spans="1:7" ht="12.75">
      <c r="A13" s="69">
        <v>0.36805555555555602</v>
      </c>
      <c r="B13" s="42" t="s">
        <v>166</v>
      </c>
      <c r="C13" s="43" t="s">
        <v>167</v>
      </c>
      <c r="D13" s="43" t="s">
        <v>168</v>
      </c>
      <c r="E13" s="44" t="s">
        <v>169</v>
      </c>
      <c r="F13" s="41">
        <f t="shared" si="0"/>
        <v>4</v>
      </c>
      <c r="G13" s="50"/>
    </row>
    <row r="14" spans="1:7" ht="13.5" thickBot="1">
      <c r="A14" s="69">
        <v>0.375</v>
      </c>
      <c r="B14" s="42" t="s">
        <v>170</v>
      </c>
      <c r="C14" s="43" t="s">
        <v>171</v>
      </c>
      <c r="D14" s="43" t="s">
        <v>172</v>
      </c>
      <c r="E14" s="44" t="s">
        <v>173</v>
      </c>
      <c r="F14" s="41">
        <f t="shared" si="0"/>
        <v>4</v>
      </c>
      <c r="G14" s="50"/>
    </row>
    <row r="15" spans="1:7" ht="13.5" thickBot="1">
      <c r="A15" s="132" t="s">
        <v>78</v>
      </c>
      <c r="B15" s="133"/>
      <c r="C15" s="133"/>
      <c r="D15" s="133"/>
      <c r="E15" s="134"/>
      <c r="F15" s="56">
        <f t="shared" si="0"/>
        <v>0</v>
      </c>
      <c r="G15" s="50"/>
    </row>
    <row r="16" spans="1:7" ht="12.75">
      <c r="A16" s="69">
        <v>0.32638888888888901</v>
      </c>
      <c r="B16" s="57" t="s">
        <v>174</v>
      </c>
      <c r="C16" s="43" t="s">
        <v>175</v>
      </c>
      <c r="D16" s="58" t="s">
        <v>176</v>
      </c>
      <c r="E16" s="44" t="s">
        <v>177</v>
      </c>
      <c r="F16" s="41">
        <f t="shared" si="0"/>
        <v>4</v>
      </c>
      <c r="G16" s="50"/>
    </row>
    <row r="17" spans="1:7" ht="12.75">
      <c r="A17" s="69">
        <v>0.33333333333333298</v>
      </c>
      <c r="B17" s="59" t="s">
        <v>178</v>
      </c>
      <c r="C17" s="60" t="s">
        <v>178</v>
      </c>
      <c r="D17" s="60" t="s">
        <v>178</v>
      </c>
      <c r="E17" s="61" t="s">
        <v>178</v>
      </c>
      <c r="F17" s="56">
        <v>0</v>
      </c>
      <c r="G17" s="50"/>
    </row>
    <row r="18" spans="1:7" ht="12.75">
      <c r="A18" s="69">
        <v>0.34027777777777801</v>
      </c>
      <c r="B18" s="42" t="s">
        <v>179</v>
      </c>
      <c r="C18" s="43" t="s">
        <v>180</v>
      </c>
      <c r="D18" s="43" t="s">
        <v>181</v>
      </c>
      <c r="E18" s="44"/>
      <c r="F18" s="41">
        <f t="shared" si="0"/>
        <v>3</v>
      </c>
      <c r="G18" s="50"/>
    </row>
    <row r="19" spans="1:7" ht="12.75">
      <c r="A19" s="69">
        <v>0.34722222222222199</v>
      </c>
      <c r="B19" s="42"/>
      <c r="C19" s="43"/>
      <c r="D19" s="43"/>
      <c r="E19" s="44"/>
      <c r="F19" s="56">
        <f t="shared" si="0"/>
        <v>0</v>
      </c>
      <c r="G19" s="50"/>
    </row>
    <row r="20" spans="1:7" ht="12.75">
      <c r="A20" s="69">
        <v>0.35416666666666702</v>
      </c>
      <c r="B20" s="42" t="s">
        <v>182</v>
      </c>
      <c r="C20" s="43" t="s">
        <v>183</v>
      </c>
      <c r="D20" s="43" t="s">
        <v>184</v>
      </c>
      <c r="E20" s="44" t="s">
        <v>185</v>
      </c>
      <c r="F20" s="41">
        <f t="shared" si="0"/>
        <v>4</v>
      </c>
      <c r="G20" s="50"/>
    </row>
    <row r="21" spans="1:7" ht="12.75">
      <c r="A21" s="69">
        <v>0.36111111111111099</v>
      </c>
      <c r="B21" s="42" t="s">
        <v>186</v>
      </c>
      <c r="C21" s="43" t="s">
        <v>187</v>
      </c>
      <c r="D21" s="43" t="s">
        <v>188</v>
      </c>
      <c r="E21" s="44" t="s">
        <v>189</v>
      </c>
      <c r="F21" s="41">
        <f t="shared" si="0"/>
        <v>4</v>
      </c>
      <c r="G21" s="50"/>
    </row>
    <row r="22" spans="1:7" ht="12.75">
      <c r="A22" s="69">
        <v>0.36805555555555602</v>
      </c>
      <c r="B22" s="42"/>
      <c r="C22" s="43"/>
      <c r="D22" s="43"/>
      <c r="E22" s="44"/>
      <c r="F22" s="56">
        <f t="shared" si="0"/>
        <v>0</v>
      </c>
      <c r="G22" s="50"/>
    </row>
    <row r="23" spans="1:7" ht="13.5" thickBot="1">
      <c r="A23" s="69">
        <v>0.375</v>
      </c>
      <c r="B23" s="42" t="s">
        <v>190</v>
      </c>
      <c r="C23" s="43" t="s">
        <v>191</v>
      </c>
      <c r="D23" s="43" t="s">
        <v>192</v>
      </c>
      <c r="E23" s="44" t="s">
        <v>101</v>
      </c>
      <c r="F23" s="41">
        <f t="shared" si="0"/>
        <v>4</v>
      </c>
      <c r="G23" s="50"/>
    </row>
    <row r="24" spans="1:7" ht="13.5" thickBot="1">
      <c r="A24" s="132" t="s">
        <v>47</v>
      </c>
      <c r="B24" s="133"/>
      <c r="C24" s="133"/>
      <c r="D24" s="133"/>
      <c r="E24" s="134"/>
      <c r="F24" s="56">
        <f t="shared" si="0"/>
        <v>0</v>
      </c>
      <c r="G24" s="50"/>
    </row>
    <row r="25" spans="1:7" ht="12.75">
      <c r="A25" s="69">
        <v>0.4861111111111111</v>
      </c>
      <c r="B25" s="42" t="s">
        <v>193</v>
      </c>
      <c r="C25" s="43" t="s">
        <v>194</v>
      </c>
      <c r="D25" s="43" t="s">
        <v>195</v>
      </c>
      <c r="E25" s="44" t="s">
        <v>196</v>
      </c>
      <c r="F25" s="41">
        <f t="shared" si="0"/>
        <v>4</v>
      </c>
      <c r="G25" s="50"/>
    </row>
    <row r="26" spans="1:7" ht="12.75">
      <c r="A26" s="69">
        <v>0.49305555555555558</v>
      </c>
      <c r="B26" s="42" t="s">
        <v>197</v>
      </c>
      <c r="C26" s="43" t="s">
        <v>198</v>
      </c>
      <c r="D26" s="43" t="s">
        <v>199</v>
      </c>
      <c r="E26" s="44"/>
      <c r="F26" s="41">
        <f t="shared" si="0"/>
        <v>3</v>
      </c>
      <c r="G26" s="50"/>
    </row>
    <row r="27" spans="1:7" ht="12.75">
      <c r="A27" s="69">
        <v>0.5</v>
      </c>
      <c r="B27" s="42" t="s">
        <v>28</v>
      </c>
      <c r="C27" s="43" t="s">
        <v>200</v>
      </c>
      <c r="D27" s="43" t="s">
        <v>201</v>
      </c>
      <c r="E27" s="44" t="s">
        <v>62</v>
      </c>
      <c r="F27" s="41">
        <f t="shared" si="0"/>
        <v>4</v>
      </c>
      <c r="G27" s="50"/>
    </row>
    <row r="28" spans="1:7" ht="12.75">
      <c r="A28" s="69">
        <v>0.50694444444444497</v>
      </c>
      <c r="B28" s="42" t="s">
        <v>202</v>
      </c>
      <c r="C28" s="43" t="s">
        <v>203</v>
      </c>
      <c r="D28" s="43" t="s">
        <v>204</v>
      </c>
      <c r="E28" s="44"/>
      <c r="F28" s="41">
        <f t="shared" si="0"/>
        <v>3</v>
      </c>
      <c r="G28" s="50"/>
    </row>
    <row r="29" spans="1:7" ht="12.75">
      <c r="A29" s="69">
        <v>0.51388888888888895</v>
      </c>
      <c r="B29" s="42" t="s">
        <v>205</v>
      </c>
      <c r="C29" s="43" t="s">
        <v>206</v>
      </c>
      <c r="D29" s="43" t="s">
        <v>207</v>
      </c>
      <c r="E29" s="44" t="s">
        <v>208</v>
      </c>
      <c r="F29" s="41">
        <f t="shared" si="0"/>
        <v>4</v>
      </c>
      <c r="G29" s="50"/>
    </row>
    <row r="30" spans="1:7" ht="12.75">
      <c r="A30" s="69">
        <v>0.52083333333333304</v>
      </c>
      <c r="B30" s="42" t="s">
        <v>44</v>
      </c>
      <c r="C30" s="43" t="s">
        <v>209</v>
      </c>
      <c r="D30" s="43" t="s">
        <v>210</v>
      </c>
      <c r="E30" s="44" t="s">
        <v>211</v>
      </c>
      <c r="F30" s="41">
        <f t="shared" si="0"/>
        <v>4</v>
      </c>
      <c r="G30" s="50"/>
    </row>
    <row r="31" spans="1:7" ht="12.75">
      <c r="A31" s="69">
        <v>0.52777777777777801</v>
      </c>
      <c r="B31" s="42" t="s">
        <v>323</v>
      </c>
      <c r="C31" s="43" t="s">
        <v>324</v>
      </c>
      <c r="D31" s="60" t="s">
        <v>178</v>
      </c>
      <c r="E31" s="61" t="s">
        <v>178</v>
      </c>
      <c r="F31" s="56">
        <v>2</v>
      </c>
      <c r="G31" s="50"/>
    </row>
    <row r="32" spans="1:7" ht="12.75">
      <c r="A32" s="69">
        <v>0.53472222222222199</v>
      </c>
      <c r="B32" s="59" t="s">
        <v>178</v>
      </c>
      <c r="C32" s="60" t="s">
        <v>178</v>
      </c>
      <c r="D32" s="60" t="s">
        <v>178</v>
      </c>
      <c r="E32" s="61" t="s">
        <v>178</v>
      </c>
      <c r="F32" s="56">
        <v>0</v>
      </c>
      <c r="G32" s="50"/>
    </row>
    <row r="33" spans="1:7" ht="14.45" customHeight="1">
      <c r="A33" s="69">
        <v>0.54166666666666696</v>
      </c>
      <c r="B33" s="59" t="s">
        <v>178</v>
      </c>
      <c r="C33" s="60" t="s">
        <v>178</v>
      </c>
      <c r="D33" s="60" t="s">
        <v>178</v>
      </c>
      <c r="E33" s="61" t="s">
        <v>178</v>
      </c>
      <c r="F33" s="56">
        <v>0</v>
      </c>
      <c r="G33" s="50"/>
    </row>
    <row r="34" spans="1:7" ht="14.45" customHeight="1" thickBot="1">
      <c r="A34" s="69">
        <v>0.54861111111111105</v>
      </c>
      <c r="B34" s="42" t="s">
        <v>212</v>
      </c>
      <c r="C34" s="43" t="s">
        <v>213</v>
      </c>
      <c r="D34" s="43" t="s">
        <v>214</v>
      </c>
      <c r="E34" s="44" t="s">
        <v>135</v>
      </c>
      <c r="F34" s="41">
        <f t="shared" si="0"/>
        <v>4</v>
      </c>
      <c r="G34" s="50"/>
    </row>
    <row r="35" spans="1:7" ht="14.45" customHeight="1" thickBot="1">
      <c r="A35" s="132" t="s">
        <v>78</v>
      </c>
      <c r="B35" s="133"/>
      <c r="C35" s="133"/>
      <c r="D35" s="133"/>
      <c r="E35" s="134"/>
      <c r="F35" s="56">
        <f t="shared" si="0"/>
        <v>0</v>
      </c>
      <c r="G35" s="50"/>
    </row>
    <row r="36" spans="1:7" ht="14.45" customHeight="1">
      <c r="A36" s="71">
        <v>0.4861111111111111</v>
      </c>
      <c r="B36" s="62" t="s">
        <v>178</v>
      </c>
      <c r="C36" s="63" t="s">
        <v>178</v>
      </c>
      <c r="D36" s="63" t="s">
        <v>178</v>
      </c>
      <c r="E36" s="64" t="s">
        <v>178</v>
      </c>
      <c r="F36" s="56">
        <v>0</v>
      </c>
      <c r="G36" s="50"/>
    </row>
    <row r="37" spans="1:7" ht="14.45" customHeight="1">
      <c r="A37" s="72">
        <v>0.49305555555555558</v>
      </c>
      <c r="B37" s="59" t="s">
        <v>178</v>
      </c>
      <c r="C37" s="60" t="s">
        <v>178</v>
      </c>
      <c r="D37" s="60" t="s">
        <v>178</v>
      </c>
      <c r="E37" s="61" t="s">
        <v>178</v>
      </c>
      <c r="F37" s="56">
        <v>0</v>
      </c>
      <c r="G37" s="50"/>
    </row>
    <row r="38" spans="1:7" ht="14.45" customHeight="1">
      <c r="A38" s="72">
        <v>0.5</v>
      </c>
      <c r="B38" s="59" t="s">
        <v>178</v>
      </c>
      <c r="C38" s="60" t="s">
        <v>178</v>
      </c>
      <c r="D38" s="60" t="s">
        <v>178</v>
      </c>
      <c r="E38" s="61" t="s">
        <v>178</v>
      </c>
      <c r="F38" s="56">
        <v>0</v>
      </c>
      <c r="G38" s="50"/>
    </row>
    <row r="39" spans="1:7" ht="14.45" customHeight="1">
      <c r="A39" s="72">
        <v>0.50694444444444497</v>
      </c>
      <c r="B39" s="59" t="s">
        <v>178</v>
      </c>
      <c r="C39" s="60" t="s">
        <v>178</v>
      </c>
      <c r="D39" s="60" t="s">
        <v>178</v>
      </c>
      <c r="E39" s="61" t="s">
        <v>178</v>
      </c>
      <c r="F39" s="56">
        <v>0</v>
      </c>
      <c r="G39" s="50"/>
    </row>
    <row r="40" spans="1:7" ht="14.45" customHeight="1">
      <c r="A40" s="69">
        <v>0.51388888888888895</v>
      </c>
      <c r="B40" s="42" t="s">
        <v>215</v>
      </c>
      <c r="C40" s="43" t="s">
        <v>216</v>
      </c>
      <c r="D40" s="43" t="s">
        <v>217</v>
      </c>
      <c r="E40" s="44" t="s">
        <v>218</v>
      </c>
      <c r="F40" s="41">
        <f t="shared" si="0"/>
        <v>4</v>
      </c>
      <c r="G40" s="50"/>
    </row>
    <row r="41" spans="1:7" ht="14.45" customHeight="1">
      <c r="A41" s="69">
        <v>0.52083333333333304</v>
      </c>
      <c r="B41" s="59" t="s">
        <v>178</v>
      </c>
      <c r="C41" s="60" t="s">
        <v>178</v>
      </c>
      <c r="D41" s="60" t="s">
        <v>178</v>
      </c>
      <c r="E41" s="61" t="s">
        <v>178</v>
      </c>
      <c r="F41" s="56">
        <v>0</v>
      </c>
      <c r="G41" s="50"/>
    </row>
    <row r="42" spans="1:7" ht="14.45" customHeight="1">
      <c r="A42" s="69">
        <v>0.52777777777777801</v>
      </c>
      <c r="B42" s="59" t="s">
        <v>178</v>
      </c>
      <c r="C42" s="60" t="s">
        <v>178</v>
      </c>
      <c r="D42" s="60" t="s">
        <v>178</v>
      </c>
      <c r="E42" s="61" t="s">
        <v>178</v>
      </c>
      <c r="F42" s="56">
        <v>0</v>
      </c>
      <c r="G42" s="50"/>
    </row>
    <row r="43" spans="1:7" ht="14.45" customHeight="1">
      <c r="A43" s="69">
        <v>0.53472222222222199</v>
      </c>
      <c r="B43" s="59" t="s">
        <v>178</v>
      </c>
      <c r="C43" s="60" t="s">
        <v>178</v>
      </c>
      <c r="D43" s="60" t="s">
        <v>178</v>
      </c>
      <c r="E43" s="61" t="s">
        <v>178</v>
      </c>
      <c r="F43" s="56">
        <v>0</v>
      </c>
      <c r="G43" s="50"/>
    </row>
    <row r="44" spans="1:7" ht="14.45" customHeight="1" thickBot="1">
      <c r="A44" s="69">
        <v>0.54166666666666696</v>
      </c>
      <c r="B44" s="42" t="s">
        <v>219</v>
      </c>
      <c r="C44" s="43" t="s">
        <v>220</v>
      </c>
      <c r="D44" s="43" t="s">
        <v>221</v>
      </c>
      <c r="E44" s="44" t="s">
        <v>134</v>
      </c>
      <c r="F44" s="41">
        <f t="shared" si="0"/>
        <v>4</v>
      </c>
      <c r="G44" s="50"/>
    </row>
    <row r="45" spans="1:7" ht="13.5" thickBot="1">
      <c r="A45" s="73">
        <v>0.54861111111111105</v>
      </c>
      <c r="B45" s="45" t="s">
        <v>222</v>
      </c>
      <c r="C45" s="46" t="s">
        <v>223</v>
      </c>
      <c r="D45" s="46" t="s">
        <v>123</v>
      </c>
      <c r="E45" s="47"/>
      <c r="F45" s="41">
        <f t="shared" si="0"/>
        <v>3</v>
      </c>
      <c r="G45" s="51">
        <f>SUM(F7:F45)</f>
        <v>89</v>
      </c>
    </row>
  </sheetData>
  <mergeCells count="9">
    <mergeCell ref="A15:E15"/>
    <mergeCell ref="A24:E24"/>
    <mergeCell ref="A35:E35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H52"/>
  <sheetViews>
    <sheetView zoomScaleNormal="100"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22.5703125" bestFit="1" customWidth="1"/>
  </cols>
  <sheetData>
    <row r="1" spans="1:7" s="39" customFormat="1" ht="30.75">
      <c r="A1" s="144" t="s">
        <v>140</v>
      </c>
      <c r="B1" s="144"/>
      <c r="C1" s="144"/>
      <c r="D1" s="144"/>
      <c r="E1" s="144"/>
    </row>
    <row r="2" spans="1:7" s="1" customFormat="1" ht="27" thickBot="1">
      <c r="A2" s="136" t="s">
        <v>56</v>
      </c>
      <c r="B2" s="136"/>
      <c r="C2" s="136"/>
      <c r="D2" s="136"/>
      <c r="E2" s="136"/>
    </row>
    <row r="3" spans="1:7" s="13" customFormat="1" ht="16.5" thickBot="1">
      <c r="A3" s="137" t="s">
        <v>46</v>
      </c>
      <c r="B3" s="138"/>
      <c r="C3" s="138"/>
      <c r="D3" s="138"/>
      <c r="E3" s="139"/>
    </row>
    <row r="4" spans="1:7" s="40" customFormat="1" ht="15.75">
      <c r="A4" s="140" t="s">
        <v>143</v>
      </c>
      <c r="B4" s="140"/>
      <c r="C4" s="140"/>
      <c r="D4" s="140"/>
      <c r="E4" s="140"/>
    </row>
    <row r="5" spans="1:7" s="40" customFormat="1" ht="16.5" thickBot="1">
      <c r="A5" s="141" t="s">
        <v>333</v>
      </c>
      <c r="B5" s="141"/>
      <c r="C5" s="141"/>
      <c r="D5" s="141"/>
      <c r="E5" s="141"/>
    </row>
    <row r="6" spans="1:7" ht="13.5" thickBot="1">
      <c r="A6" s="132" t="s">
        <v>47</v>
      </c>
      <c r="B6" s="145"/>
      <c r="C6" s="145"/>
      <c r="D6" s="145"/>
      <c r="E6" s="146"/>
      <c r="F6" s="41"/>
      <c r="G6" s="50"/>
    </row>
    <row r="7" spans="1:7" ht="12.75">
      <c r="A7" s="69">
        <v>0.31944444444444448</v>
      </c>
      <c r="B7" s="82" t="s">
        <v>26</v>
      </c>
      <c r="C7" s="76" t="s">
        <v>274</v>
      </c>
      <c r="D7" s="83" t="s">
        <v>334</v>
      </c>
      <c r="E7" s="77" t="s">
        <v>99</v>
      </c>
      <c r="F7" s="41">
        <v>2</v>
      </c>
      <c r="G7" s="50"/>
    </row>
    <row r="8" spans="1:7" ht="12.75">
      <c r="A8" s="69">
        <v>0.32638888888888901</v>
      </c>
      <c r="B8" s="80" t="s">
        <v>32</v>
      </c>
      <c r="C8" s="81" t="s">
        <v>239</v>
      </c>
      <c r="D8" s="81" t="s">
        <v>54</v>
      </c>
      <c r="E8" s="65" t="s">
        <v>252</v>
      </c>
      <c r="F8" s="41">
        <v>0</v>
      </c>
      <c r="G8" s="50"/>
    </row>
    <row r="9" spans="1:7" ht="12.75">
      <c r="A9" s="69">
        <v>0.33333333333333298</v>
      </c>
      <c r="B9" s="80" t="s">
        <v>235</v>
      </c>
      <c r="C9" s="43" t="s">
        <v>232</v>
      </c>
      <c r="D9" s="43" t="s">
        <v>236</v>
      </c>
      <c r="E9" s="65" t="s">
        <v>230</v>
      </c>
      <c r="F9" s="41">
        <v>2</v>
      </c>
      <c r="G9" s="50"/>
    </row>
    <row r="10" spans="1:7" ht="12.75">
      <c r="A10" s="69">
        <v>0.34027777777777801</v>
      </c>
      <c r="B10" s="42" t="s">
        <v>240</v>
      </c>
      <c r="C10" s="81" t="s">
        <v>271</v>
      </c>
      <c r="D10" s="81" t="s">
        <v>225</v>
      </c>
      <c r="E10" s="44" t="s">
        <v>113</v>
      </c>
      <c r="F10" s="41">
        <v>2</v>
      </c>
      <c r="G10" s="50"/>
    </row>
    <row r="11" spans="1:7" ht="12.75">
      <c r="A11" s="69">
        <v>0.34722222222222199</v>
      </c>
      <c r="B11" s="42" t="s">
        <v>116</v>
      </c>
      <c r="C11" s="43" t="s">
        <v>115</v>
      </c>
      <c r="D11" s="43" t="s">
        <v>253</v>
      </c>
      <c r="E11" s="65" t="s">
        <v>114</v>
      </c>
      <c r="F11" s="41">
        <v>3</v>
      </c>
      <c r="G11" s="50"/>
    </row>
    <row r="12" spans="1:7" ht="12.75">
      <c r="A12" s="69">
        <v>0.35416666666666702</v>
      </c>
      <c r="B12" s="80" t="s">
        <v>51</v>
      </c>
      <c r="C12" s="43" t="s">
        <v>105</v>
      </c>
      <c r="D12" s="43" t="s">
        <v>262</v>
      </c>
      <c r="E12" s="65" t="s">
        <v>259</v>
      </c>
      <c r="F12" s="41">
        <v>2</v>
      </c>
      <c r="G12" s="50"/>
    </row>
    <row r="13" spans="1:7" ht="12.75">
      <c r="A13" s="69">
        <v>0.36111111111111099</v>
      </c>
      <c r="B13" s="42" t="s">
        <v>132</v>
      </c>
      <c r="C13" s="81" t="s">
        <v>335</v>
      </c>
      <c r="D13" s="81" t="s">
        <v>106</v>
      </c>
      <c r="E13" s="65" t="s">
        <v>87</v>
      </c>
      <c r="F13" s="41">
        <v>1</v>
      </c>
      <c r="G13" s="50"/>
    </row>
    <row r="14" spans="1:7" ht="12.75">
      <c r="A14" s="69">
        <v>0.36805555555555602</v>
      </c>
      <c r="B14" s="80" t="s">
        <v>336</v>
      </c>
      <c r="C14" s="81" t="s">
        <v>337</v>
      </c>
      <c r="D14" s="43" t="s">
        <v>100</v>
      </c>
      <c r="E14" s="44" t="s">
        <v>338</v>
      </c>
      <c r="F14" s="41">
        <v>2</v>
      </c>
      <c r="G14" s="50"/>
    </row>
    <row r="15" spans="1:7" ht="12.75">
      <c r="A15" s="69">
        <v>0.375</v>
      </c>
      <c r="B15" s="42" t="s">
        <v>119</v>
      </c>
      <c r="C15" s="43" t="s">
        <v>306</v>
      </c>
      <c r="D15" s="43" t="s">
        <v>118</v>
      </c>
      <c r="E15" s="44" t="s">
        <v>339</v>
      </c>
      <c r="F15" s="41">
        <f t="shared" ref="F15:F51" si="0">COUNTA(B15,C15,D15,E15)</f>
        <v>4</v>
      </c>
      <c r="G15" s="50"/>
    </row>
    <row r="16" spans="1:7" ht="12.75">
      <c r="A16" s="69">
        <v>0.38194444444444398</v>
      </c>
      <c r="B16" s="80" t="s">
        <v>43</v>
      </c>
      <c r="C16" s="81" t="s">
        <v>45</v>
      </c>
      <c r="D16" s="43" t="s">
        <v>31</v>
      </c>
      <c r="E16" s="44" t="s">
        <v>24</v>
      </c>
      <c r="F16" s="41">
        <v>2</v>
      </c>
      <c r="G16" s="50"/>
    </row>
    <row r="17" spans="1:7" ht="13.5" thickBot="1">
      <c r="A17" s="69">
        <v>0.38888888888888801</v>
      </c>
      <c r="B17" s="45" t="s">
        <v>265</v>
      </c>
      <c r="C17" s="46" t="s">
        <v>264</v>
      </c>
      <c r="D17" s="84" t="s">
        <v>136</v>
      </c>
      <c r="E17" s="47" t="s">
        <v>267</v>
      </c>
      <c r="F17" s="41">
        <v>3</v>
      </c>
      <c r="G17" s="50"/>
    </row>
    <row r="18" spans="1:7" ht="13.5" thickBot="1">
      <c r="A18" s="132" t="s">
        <v>78</v>
      </c>
      <c r="B18" s="142"/>
      <c r="C18" s="142"/>
      <c r="D18" s="142"/>
      <c r="E18" s="143"/>
      <c r="F18" s="56">
        <f t="shared" si="0"/>
        <v>0</v>
      </c>
      <c r="G18" s="50"/>
    </row>
    <row r="19" spans="1:7" ht="12.75">
      <c r="A19" s="69">
        <v>0.31944444444444448</v>
      </c>
      <c r="B19" s="75" t="s">
        <v>250</v>
      </c>
      <c r="C19" s="76" t="s">
        <v>273</v>
      </c>
      <c r="D19" s="76" t="s">
        <v>268</v>
      </c>
      <c r="E19" s="77" t="s">
        <v>275</v>
      </c>
      <c r="F19" s="41">
        <f t="shared" si="0"/>
        <v>4</v>
      </c>
      <c r="G19" s="50"/>
    </row>
    <row r="20" spans="1:7" ht="12.75">
      <c r="A20" s="69">
        <v>0.32638888888888901</v>
      </c>
      <c r="B20" s="42" t="s">
        <v>38</v>
      </c>
      <c r="C20" s="43" t="s">
        <v>91</v>
      </c>
      <c r="D20" s="43" t="s">
        <v>37</v>
      </c>
      <c r="E20" s="65" t="s">
        <v>283</v>
      </c>
      <c r="F20" s="41">
        <v>3</v>
      </c>
      <c r="G20" s="50"/>
    </row>
    <row r="21" spans="1:7" ht="12.75">
      <c r="A21" s="69">
        <v>0.33333333333333298</v>
      </c>
      <c r="B21" s="42" t="s">
        <v>117</v>
      </c>
      <c r="C21" s="43" t="s">
        <v>291</v>
      </c>
      <c r="D21" s="43" t="s">
        <v>276</v>
      </c>
      <c r="E21" s="44" t="s">
        <v>340</v>
      </c>
      <c r="F21" s="41">
        <f t="shared" si="0"/>
        <v>4</v>
      </c>
      <c r="G21" s="50"/>
    </row>
    <row r="22" spans="1:7" ht="12.75">
      <c r="A22" s="69">
        <v>0.34027777777777801</v>
      </c>
      <c r="B22" s="42" t="s">
        <v>261</v>
      </c>
      <c r="C22" s="43" t="s">
        <v>284</v>
      </c>
      <c r="D22" s="43" t="s">
        <v>282</v>
      </c>
      <c r="E22" s="44" t="s">
        <v>320</v>
      </c>
      <c r="F22" s="41">
        <f t="shared" si="0"/>
        <v>4</v>
      </c>
      <c r="G22" s="50"/>
    </row>
    <row r="23" spans="1:7" ht="12.75">
      <c r="A23" s="69">
        <v>0.34722222222222199</v>
      </c>
      <c r="B23" s="80" t="s">
        <v>48</v>
      </c>
      <c r="C23" s="81" t="s">
        <v>49</v>
      </c>
      <c r="D23" s="81" t="s">
        <v>67</v>
      </c>
      <c r="E23" s="65" t="s">
        <v>272</v>
      </c>
      <c r="F23" s="41">
        <v>0</v>
      </c>
      <c r="G23" s="50"/>
    </row>
    <row r="24" spans="1:7" ht="12.75">
      <c r="A24" s="69">
        <v>0.35416666666666702</v>
      </c>
      <c r="B24" s="42" t="s">
        <v>65</v>
      </c>
      <c r="C24" s="81" t="s">
        <v>68</v>
      </c>
      <c r="D24" s="43" t="s">
        <v>341</v>
      </c>
      <c r="E24" s="44" t="s">
        <v>64</v>
      </c>
      <c r="F24" s="41">
        <v>3</v>
      </c>
      <c r="G24" s="50"/>
    </row>
    <row r="25" spans="1:7" ht="12.75">
      <c r="A25" s="69">
        <v>0.36111111111111099</v>
      </c>
      <c r="B25" s="42" t="s">
        <v>342</v>
      </c>
      <c r="C25" s="43" t="s">
        <v>50</v>
      </c>
      <c r="D25" s="43" t="s">
        <v>120</v>
      </c>
      <c r="E25" s="44" t="s">
        <v>41</v>
      </c>
      <c r="F25" s="41">
        <f t="shared" si="0"/>
        <v>4</v>
      </c>
      <c r="G25" s="50"/>
    </row>
    <row r="26" spans="1:7" ht="12.75">
      <c r="A26" s="69">
        <v>0.36805555555555602</v>
      </c>
      <c r="B26" s="80" t="s">
        <v>302</v>
      </c>
      <c r="C26" s="81" t="s">
        <v>111</v>
      </c>
      <c r="D26" s="43" t="s">
        <v>296</v>
      </c>
      <c r="E26" s="44" t="s">
        <v>35</v>
      </c>
      <c r="F26" s="41">
        <v>2</v>
      </c>
      <c r="G26" s="50"/>
    </row>
    <row r="27" spans="1:7" ht="12.75">
      <c r="A27" s="69">
        <v>0.375</v>
      </c>
      <c r="B27" s="42" t="s">
        <v>254</v>
      </c>
      <c r="C27" s="43" t="s">
        <v>248</v>
      </c>
      <c r="D27" s="43" t="s">
        <v>257</v>
      </c>
      <c r="E27" s="65" t="s">
        <v>304</v>
      </c>
      <c r="F27" s="41">
        <v>3</v>
      </c>
      <c r="G27" s="50"/>
    </row>
    <row r="28" spans="1:7" ht="13.5" thickBot="1">
      <c r="A28" s="69">
        <v>0.38194444444444398</v>
      </c>
      <c r="B28" s="42" t="s">
        <v>231</v>
      </c>
      <c r="C28" s="43" t="s">
        <v>343</v>
      </c>
      <c r="D28" s="43" t="s">
        <v>139</v>
      </c>
      <c r="E28" s="44" t="s">
        <v>39</v>
      </c>
      <c r="F28" s="41">
        <f t="shared" si="0"/>
        <v>4</v>
      </c>
      <c r="G28" s="50"/>
    </row>
    <row r="29" spans="1:7" ht="13.5" thickBot="1">
      <c r="A29" s="69">
        <v>0.38888888888888801</v>
      </c>
      <c r="B29" s="45" t="s">
        <v>244</v>
      </c>
      <c r="C29" s="46" t="s">
        <v>310</v>
      </c>
      <c r="D29" s="46" t="s">
        <v>270</v>
      </c>
      <c r="E29" s="47" t="s">
        <v>85</v>
      </c>
      <c r="F29" s="41">
        <f t="shared" si="0"/>
        <v>4</v>
      </c>
      <c r="G29" s="51">
        <f>SUM(F7:F29)</f>
        <v>58</v>
      </c>
    </row>
    <row r="30" spans="1:7" ht="13.5" thickBot="1">
      <c r="A30" s="132" t="s">
        <v>47</v>
      </c>
      <c r="B30" s="142"/>
      <c r="C30" s="142"/>
      <c r="D30" s="142"/>
      <c r="E30" s="143"/>
      <c r="F30" s="56">
        <f t="shared" si="0"/>
        <v>0</v>
      </c>
      <c r="G30" s="50"/>
    </row>
    <row r="31" spans="1:7" ht="12.75">
      <c r="A31" s="69">
        <v>0.50694444444444442</v>
      </c>
      <c r="B31" s="82" t="s">
        <v>52</v>
      </c>
      <c r="C31" s="76" t="s">
        <v>245</v>
      </c>
      <c r="D31" s="76" t="s">
        <v>53</v>
      </c>
      <c r="E31" s="77"/>
      <c r="F31" s="41">
        <v>2</v>
      </c>
      <c r="G31" s="50"/>
    </row>
    <row r="32" spans="1:7" ht="12.75">
      <c r="A32" s="69">
        <v>0.51388888888888895</v>
      </c>
      <c r="B32" s="42" t="s">
        <v>130</v>
      </c>
      <c r="C32" s="43" t="s">
        <v>237</v>
      </c>
      <c r="D32" s="43" t="s">
        <v>229</v>
      </c>
      <c r="E32" s="44" t="s">
        <v>325</v>
      </c>
      <c r="F32" s="41">
        <f t="shared" si="0"/>
        <v>4</v>
      </c>
      <c r="G32" s="50"/>
    </row>
    <row r="33" spans="1:8" ht="14.45" customHeight="1">
      <c r="A33" s="69">
        <v>0.52083333333333304</v>
      </c>
      <c r="B33" s="42" t="s">
        <v>71</v>
      </c>
      <c r="C33" s="43" t="s">
        <v>69</v>
      </c>
      <c r="D33" s="43" t="s">
        <v>70</v>
      </c>
      <c r="E33" s="44"/>
      <c r="F33" s="41">
        <f t="shared" si="0"/>
        <v>3</v>
      </c>
      <c r="G33" s="50"/>
    </row>
    <row r="34" spans="1:8" ht="14.45" customHeight="1">
      <c r="A34" s="69">
        <v>0.52777777777777801</v>
      </c>
      <c r="B34" s="42" t="s">
        <v>287</v>
      </c>
      <c r="C34" s="43" t="s">
        <v>98</v>
      </c>
      <c r="D34" s="43" t="s">
        <v>97</v>
      </c>
      <c r="E34" s="44" t="s">
        <v>96</v>
      </c>
      <c r="F34" s="41">
        <f t="shared" si="0"/>
        <v>4</v>
      </c>
      <c r="G34" s="50"/>
    </row>
    <row r="35" spans="1:8" ht="14.45" customHeight="1">
      <c r="A35" s="69">
        <v>0.53472222222222199</v>
      </c>
      <c r="B35" s="42" t="s">
        <v>317</v>
      </c>
      <c r="C35" s="81" t="s">
        <v>316</v>
      </c>
      <c r="D35" s="43" t="s">
        <v>124</v>
      </c>
      <c r="E35" s="44" t="s">
        <v>126</v>
      </c>
      <c r="F35" s="41">
        <v>3</v>
      </c>
      <c r="G35" s="50"/>
    </row>
    <row r="36" spans="1:8" ht="14.45" customHeight="1">
      <c r="A36" s="69">
        <v>0.54166666666666696</v>
      </c>
      <c r="B36" s="42" t="s">
        <v>102</v>
      </c>
      <c r="C36" s="43" t="s">
        <v>103</v>
      </c>
      <c r="D36" s="43" t="s">
        <v>104</v>
      </c>
      <c r="E36" s="44" t="s">
        <v>227</v>
      </c>
      <c r="F36" s="41">
        <f t="shared" si="0"/>
        <v>4</v>
      </c>
      <c r="G36" s="50"/>
    </row>
    <row r="37" spans="1:8" ht="14.45" customHeight="1">
      <c r="A37" s="69">
        <v>0.54861111111111105</v>
      </c>
      <c r="B37" s="42" t="s">
        <v>73</v>
      </c>
      <c r="C37" s="43" t="s">
        <v>74</v>
      </c>
      <c r="D37" s="43" t="s">
        <v>238</v>
      </c>
      <c r="E37" s="44" t="s">
        <v>75</v>
      </c>
      <c r="F37" s="41">
        <f t="shared" si="0"/>
        <v>4</v>
      </c>
      <c r="G37" s="50"/>
    </row>
    <row r="38" spans="1:8" ht="14.45" customHeight="1">
      <c r="A38" s="69">
        <v>0.55555555555555503</v>
      </c>
      <c r="B38" s="42" t="s">
        <v>249</v>
      </c>
      <c r="C38" s="43" t="s">
        <v>295</v>
      </c>
      <c r="D38" s="43" t="s">
        <v>344</v>
      </c>
      <c r="E38" s="44" t="s">
        <v>345</v>
      </c>
      <c r="F38" s="41">
        <f t="shared" si="0"/>
        <v>4</v>
      </c>
      <c r="G38" s="50"/>
    </row>
    <row r="39" spans="1:8" ht="14.45" customHeight="1">
      <c r="A39" s="69">
        <v>0.5625</v>
      </c>
      <c r="B39" s="80" t="s">
        <v>95</v>
      </c>
      <c r="C39" s="81" t="s">
        <v>92</v>
      </c>
      <c r="D39" s="81" t="s">
        <v>93</v>
      </c>
      <c r="E39" s="65" t="s">
        <v>94</v>
      </c>
      <c r="F39" s="41">
        <v>0</v>
      </c>
      <c r="G39" s="50"/>
    </row>
    <row r="40" spans="1:8" ht="14.45" customHeight="1" thickBot="1">
      <c r="A40" s="69">
        <v>0.56944444444444398</v>
      </c>
      <c r="B40" s="45" t="s">
        <v>72</v>
      </c>
      <c r="C40" s="46" t="s">
        <v>76</v>
      </c>
      <c r="D40" s="46" t="s">
        <v>346</v>
      </c>
      <c r="E40" s="47"/>
      <c r="F40" s="41">
        <f t="shared" si="0"/>
        <v>3</v>
      </c>
      <c r="G40" s="50"/>
    </row>
    <row r="41" spans="1:8" ht="14.45" customHeight="1" thickBot="1">
      <c r="A41" s="132" t="s">
        <v>78</v>
      </c>
      <c r="B41" s="142"/>
      <c r="C41" s="142"/>
      <c r="D41" s="142"/>
      <c r="E41" s="143"/>
      <c r="F41" s="56">
        <f t="shared" si="0"/>
        <v>0</v>
      </c>
      <c r="G41" s="50"/>
    </row>
    <row r="42" spans="1:8" ht="14.45" customHeight="1">
      <c r="A42" s="92">
        <v>0.5</v>
      </c>
      <c r="B42" s="75" t="s">
        <v>279</v>
      </c>
      <c r="C42" s="76" t="s">
        <v>280</v>
      </c>
      <c r="D42" s="83" t="s">
        <v>305</v>
      </c>
      <c r="E42" s="77" t="s">
        <v>308</v>
      </c>
      <c r="F42" s="41">
        <v>3</v>
      </c>
      <c r="G42" s="50"/>
    </row>
    <row r="43" spans="1:8" ht="14.45" customHeight="1">
      <c r="A43" s="69">
        <v>0.50694444444444442</v>
      </c>
      <c r="B43" s="42" t="s">
        <v>79</v>
      </c>
      <c r="C43" s="43" t="s">
        <v>109</v>
      </c>
      <c r="D43" s="81" t="s">
        <v>347</v>
      </c>
      <c r="E43" s="44"/>
      <c r="F43" s="41">
        <v>2</v>
      </c>
      <c r="G43" s="50"/>
    </row>
    <row r="44" spans="1:8" ht="14.45" customHeight="1">
      <c r="A44" s="69">
        <v>0.51388888888888895</v>
      </c>
      <c r="B44" s="42" t="s">
        <v>128</v>
      </c>
      <c r="C44" s="43" t="s">
        <v>348</v>
      </c>
      <c r="D44" s="43" t="s">
        <v>108</v>
      </c>
      <c r="E44" s="44" t="s">
        <v>125</v>
      </c>
      <c r="F44" s="41">
        <f t="shared" si="0"/>
        <v>4</v>
      </c>
      <c r="G44" s="50"/>
    </row>
    <row r="45" spans="1:8" ht="14.45" customHeight="1">
      <c r="A45" s="69">
        <v>0.52083333333333304</v>
      </c>
      <c r="B45" s="42" t="s">
        <v>81</v>
      </c>
      <c r="C45" s="43" t="s">
        <v>63</v>
      </c>
      <c r="D45" s="43" t="s">
        <v>80</v>
      </c>
      <c r="E45" s="44" t="s">
        <v>66</v>
      </c>
      <c r="F45" s="41">
        <f t="shared" si="0"/>
        <v>4</v>
      </c>
      <c r="G45" s="50"/>
    </row>
    <row r="46" spans="1:8" ht="14.45" customHeight="1">
      <c r="A46" s="69">
        <v>0.52777777777777801</v>
      </c>
      <c r="B46" s="42" t="s">
        <v>349</v>
      </c>
      <c r="C46" s="43" t="s">
        <v>251</v>
      </c>
      <c r="D46" s="43" t="s">
        <v>226</v>
      </c>
      <c r="E46" s="44" t="s">
        <v>256</v>
      </c>
      <c r="F46" s="41">
        <f t="shared" si="0"/>
        <v>4</v>
      </c>
      <c r="G46" s="50"/>
    </row>
    <row r="47" spans="1:8" ht="14.45" customHeight="1">
      <c r="A47" s="69">
        <v>0.53472222222222199</v>
      </c>
      <c r="B47" s="42" t="s">
        <v>300</v>
      </c>
      <c r="C47" s="43" t="s">
        <v>292</v>
      </c>
      <c r="D47" s="43" t="s">
        <v>350</v>
      </c>
      <c r="E47" s="44" t="s">
        <v>263</v>
      </c>
      <c r="F47" s="41">
        <f t="shared" si="0"/>
        <v>4</v>
      </c>
      <c r="G47" s="50"/>
      <c r="H47" s="78"/>
    </row>
    <row r="48" spans="1:8" ht="14.45" customHeight="1">
      <c r="A48" s="69">
        <v>0.54166666666666696</v>
      </c>
      <c r="B48" s="42" t="s">
        <v>313</v>
      </c>
      <c r="C48" s="43" t="s">
        <v>311</v>
      </c>
      <c r="D48" s="43" t="s">
        <v>88</v>
      </c>
      <c r="E48" s="44" t="s">
        <v>351</v>
      </c>
      <c r="F48" s="41">
        <f t="shared" si="0"/>
        <v>4</v>
      </c>
      <c r="G48" s="50"/>
      <c r="H48" s="78"/>
    </row>
    <row r="49" spans="1:8" ht="14.45" customHeight="1">
      <c r="A49" s="69">
        <v>0.54861111111111105</v>
      </c>
      <c r="B49" s="42" t="s">
        <v>260</v>
      </c>
      <c r="C49" s="43" t="s">
        <v>241</v>
      </c>
      <c r="D49" s="43" t="s">
        <v>352</v>
      </c>
      <c r="E49" s="44" t="s">
        <v>246</v>
      </c>
      <c r="F49" s="41">
        <f t="shared" si="0"/>
        <v>4</v>
      </c>
      <c r="G49" s="50"/>
    </row>
    <row r="50" spans="1:8" ht="14.45" customHeight="1" thickBot="1">
      <c r="A50" s="69">
        <v>0.55555555555555503</v>
      </c>
      <c r="B50" s="42" t="s">
        <v>289</v>
      </c>
      <c r="C50" s="43" t="s">
        <v>285</v>
      </c>
      <c r="D50" s="43" t="s">
        <v>290</v>
      </c>
      <c r="E50" s="44" t="s">
        <v>112</v>
      </c>
      <c r="F50" s="41">
        <f t="shared" si="0"/>
        <v>4</v>
      </c>
      <c r="G50" s="50"/>
      <c r="H50" s="78"/>
    </row>
    <row r="51" spans="1:8" ht="14.45" customHeight="1" thickBot="1">
      <c r="A51" s="74">
        <v>0.5625</v>
      </c>
      <c r="B51" s="42" t="s">
        <v>315</v>
      </c>
      <c r="C51" s="43" t="s">
        <v>294</v>
      </c>
      <c r="D51" s="43" t="s">
        <v>318</v>
      </c>
      <c r="E51" s="44" t="s">
        <v>288</v>
      </c>
      <c r="F51" s="41">
        <f t="shared" si="0"/>
        <v>4</v>
      </c>
      <c r="G51" s="51">
        <f>SUM(F31:F52)</f>
        <v>71</v>
      </c>
      <c r="H51" s="78"/>
    </row>
    <row r="52" spans="1:8" ht="14.45" customHeight="1" thickBot="1">
      <c r="A52" s="79">
        <v>0.56944444444444398</v>
      </c>
      <c r="B52" s="45" t="s">
        <v>83</v>
      </c>
      <c r="C52" s="46" t="s">
        <v>82</v>
      </c>
      <c r="D52" s="46" t="s">
        <v>301</v>
      </c>
      <c r="E52" s="85" t="s">
        <v>353</v>
      </c>
      <c r="F52" s="41">
        <v>3</v>
      </c>
      <c r="G52" s="51">
        <f>SUM(F7:F52)</f>
        <v>129</v>
      </c>
    </row>
  </sheetData>
  <mergeCells count="9">
    <mergeCell ref="A18:E18"/>
    <mergeCell ref="A30:E30"/>
    <mergeCell ref="A41:E41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  <vt:lpstr>HORARIO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2021-04-13T17:18:53Z</cp:lastPrinted>
  <dcterms:created xsi:type="dcterms:W3CDTF">2000-04-30T13:23:02Z</dcterms:created>
  <dcterms:modified xsi:type="dcterms:W3CDTF">2021-04-13T23:54:52Z</dcterms:modified>
</cp:coreProperties>
</file>